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tabRatio="759" activeTab="0"/>
  </bookViews>
  <sheets>
    <sheet name="Rose Canyon Analytical" sheetId="1" r:id="rId1"/>
    <sheet name="Non-Analytical" sheetId="2" r:id="rId2"/>
    <sheet name="Sheet3" sheetId="3" r:id="rId3"/>
  </sheets>
  <definedNames/>
  <calcPr fullCalcOnLoad="1"/>
</workbook>
</file>

<file path=xl/sharedStrings.xml><?xml version="1.0" encoding="utf-8"?>
<sst xmlns="http://schemas.openxmlformats.org/spreadsheetml/2006/main" count="836" uniqueCount="266">
  <si>
    <t>DW104</t>
  </si>
  <si>
    <t>N32°48.5765'</t>
  </si>
  <si>
    <t>W117°13.1702'</t>
  </si>
  <si>
    <t>1248 C-4</t>
  </si>
  <si>
    <t>DW105</t>
  </si>
  <si>
    <t>N32°48.8321'</t>
  </si>
  <si>
    <t>W117°13.1553'</t>
  </si>
  <si>
    <t>Com/Res/Ind</t>
  </si>
  <si>
    <t>Manhole</t>
  </si>
  <si>
    <t>N32°50.8380'</t>
  </si>
  <si>
    <t>W117°12.0371'</t>
  </si>
  <si>
    <t>1228 E-6</t>
  </si>
  <si>
    <t>DW062</t>
  </si>
  <si>
    <t>DW262</t>
  </si>
  <si>
    <t>Park at 5298 Cobb Place.  The med pipe outfall is located at the bottom of the staircase at the canyon access trailhead.</t>
  </si>
  <si>
    <t>N32°50.5522'</t>
  </si>
  <si>
    <t>W117°11.5014'</t>
  </si>
  <si>
    <t>1228 F-7</t>
  </si>
  <si>
    <t>DW066</t>
  </si>
  <si>
    <t>Sunny</t>
  </si>
  <si>
    <t>Tide Height</t>
  </si>
  <si>
    <t>+32.82603330</t>
  </si>
  <si>
    <t>-117.2303317</t>
  </si>
  <si>
    <t>DW103</t>
  </si>
  <si>
    <t>North on Morena Blvd.  Park at Ariane Dr and Morena Blvd.  The large pipe outfall is located on the west side of Morena Blvd, approx 50 yards south of Ariane Dr.</t>
  </si>
  <si>
    <t>N32°49.5620'</t>
  </si>
  <si>
    <t>W117°13.8199'</t>
  </si>
  <si>
    <t>Mission Bay</t>
  </si>
  <si>
    <t>1248 B-2</t>
  </si>
  <si>
    <t>Highway 52, exit at Regents Rd-Clairemont Mesa Blvd.  Drive south on Clairemont Mesa Blvd and make a quick right into Marion Bear Park.  Drive to the west side of the parking area and park near bathrooms.  The sample site is located approximately 1/4 mile</t>
  </si>
  <si>
    <t>South or north on Gilman Dr, east on Via Alicante.  Park ASAP after a “Public Bus Stop.”  Walk down embankment (new trail) just 5 yards east of bus stop, cross creek (at very large pipe outfall=creek).  The medium pipe outfall is located 10 yards southwes</t>
  </si>
  <si>
    <t>South on Gilman Dr, left on La Jolla Colony Dr, park at the corner of La Jolla Colony Dr. and Rosenta Ct.  Cross LJC Dr. and walk northeast 50 yards.  There is a  manhole lid down the embankment on the service road, immediately downhill from a yellow sign</t>
  </si>
  <si>
    <t>From DW59, south on Town Center Dr, Left on Nobel Dr, hop curb to right after the guardrail and go right onto non-gated service road, drive down into canyon.  Park before it curves to the left (just at the bottom of the incline). Hike down to large outfal</t>
  </si>
  <si>
    <t xml:space="preserve">Highway 52 to Regents Rd south.  Park at the east parking area of Marian Bear Memorial Natural Park located just south of highway 52 on Regents Rd.  The site is located near the entrance of the parking area in an open dirt culvert.  This site is a merged </t>
  </si>
  <si>
    <t>Total Coliform MPN Index/100mL</t>
  </si>
  <si>
    <t>Fecal Coliform MPN Index/100mL</t>
  </si>
  <si>
    <t>Enterococcus CFU/100mL</t>
  </si>
  <si>
    <t>W117°13.9680'</t>
  </si>
  <si>
    <t>1228 A-7</t>
  </si>
  <si>
    <t>DW260</t>
  </si>
  <si>
    <t>N32°51.0283'</t>
  </si>
  <si>
    <t>W117°13.5229'</t>
  </si>
  <si>
    <t>1228 B-6</t>
  </si>
  <si>
    <t>DW264</t>
  </si>
  <si>
    <t>N32°50.4549'</t>
  </si>
  <si>
    <t>W117°13.4940'</t>
  </si>
  <si>
    <t>1228 B-7</t>
  </si>
  <si>
    <t>Catch Basin</t>
  </si>
  <si>
    <t>DW259</t>
  </si>
  <si>
    <t>N32°51.1470'</t>
  </si>
  <si>
    <t>W117°13.2819'</t>
  </si>
  <si>
    <t>1228 C-5</t>
  </si>
  <si>
    <t>DW257</t>
  </si>
  <si>
    <t>N32°50.4538'</t>
  </si>
  <si>
    <t>W117°12.9680'</t>
  </si>
  <si>
    <t>DW258</t>
  </si>
  <si>
    <t>N32°51.5410'</t>
  </si>
  <si>
    <t>W117°12.7581'</t>
  </si>
  <si>
    <t>DW265</t>
  </si>
  <si>
    <t>W117°12.4542'</t>
  </si>
  <si>
    <t>1228 D-3</t>
  </si>
  <si>
    <t>DW060</t>
  </si>
  <si>
    <t>Overcast</t>
  </si>
  <si>
    <t>Partly Cloudy</t>
  </si>
  <si>
    <t>NA</t>
  </si>
  <si>
    <t>&gt;72 hours</t>
  </si>
  <si>
    <t>Musty</t>
  </si>
  <si>
    <t>None</t>
  </si>
  <si>
    <t>Trash</t>
  </si>
  <si>
    <t>Normal</t>
  </si>
  <si>
    <t>Clear</t>
  </si>
  <si>
    <t>Trash, Bubbles/Foam</t>
  </si>
  <si>
    <t>From DW58, north on Genesee Ave, right on Nobel Dr, Left on Town Center Dr, Right on Renaissance Ave.  Park ASAP.  Small pipe outfall is located approx 100 yards south of intersection on the southeast corner.</t>
  </si>
  <si>
    <t>N32°51.9572'</t>
  </si>
  <si>
    <t>+32.81920700</t>
  </si>
  <si>
    <t>-117.2240900</t>
  </si>
  <si>
    <t>DW273</t>
  </si>
  <si>
    <t xml:space="preserve">Park at Rail Road Trestle located near 5080 Santa Fe St.  Walk upstream approx 50 yards in the large concrete culvert to the med pipe outfall on the east side of culvert.  </t>
  </si>
  <si>
    <t>N32°49.1524'</t>
  </si>
  <si>
    <t>W117°13.4454'</t>
  </si>
  <si>
    <t>1248 B-3</t>
  </si>
  <si>
    <t>Nobel Dr to Genesee Ave south.  Park at the beginning of service road just south of University City H.S.  Very large pipe outfall is located 5 yards off to the right at the beginning of the service road.  Note: This is a creek, merged w/SD below road prior to outfall sample site.</t>
  </si>
  <si>
    <t>+32.83765000</t>
  </si>
  <si>
    <t>-117.2328000</t>
  </si>
  <si>
    <t>DW277</t>
  </si>
  <si>
    <t xml:space="preserve">From DW276, drive south along service road, approximately one mile.  The sample site is located underneath the highway 52 overpass.  The sample site is located on the east side of the service road at the south end of the concrete culvert in a rocky area. </t>
  </si>
  <si>
    <t>N32°50.2590'</t>
  </si>
  <si>
    <t>DW055</t>
  </si>
  <si>
    <t>N32°51.7129'</t>
  </si>
  <si>
    <t>W117°14.1437'</t>
  </si>
  <si>
    <t>1228 A-4</t>
  </si>
  <si>
    <t>Creek</t>
  </si>
  <si>
    <t>DW057</t>
  </si>
  <si>
    <t>Com/Res</t>
  </si>
  <si>
    <t>Open Channel</t>
  </si>
  <si>
    <t>Res/Ind</t>
  </si>
  <si>
    <t>Genesee Ave south, left on Governor Dr, hop curb and park just before Greenwich Dr and Governor Dr.  Hike down ice plant to outfall approx 50 yards southwest of intersection.  Possible creek + SD merge underneath road.</t>
  </si>
  <si>
    <t>N32°51.2977'</t>
  </si>
  <si>
    <t>W117°11.2749'</t>
  </si>
  <si>
    <t>1228 G-5</t>
  </si>
  <si>
    <t>+32.85536000</t>
  </si>
  <si>
    <t>-117.2179700</t>
  </si>
  <si>
    <t>DW263</t>
  </si>
  <si>
    <t xml:space="preserve">Highway 52, exit Regents Rd north.  Park at the end of Regents Rd.  Descend the embankment to the med pipe outfall that is located approx 25 yards below the trailhead.  </t>
  </si>
  <si>
    <t>N32°51.3216'</t>
  </si>
  <si>
    <t>W117°13.0782'</t>
  </si>
  <si>
    <t>+32.86064830</t>
  </si>
  <si>
    <t>-117.2093167</t>
  </si>
  <si>
    <t>DW058</t>
  </si>
  <si>
    <t>+32.83921700</t>
  </si>
  <si>
    <t>-117.2213830</t>
  </si>
  <si>
    <t>DW278</t>
  </si>
  <si>
    <t>N32°50.3530'</t>
  </si>
  <si>
    <t>W117°13.2830'</t>
  </si>
  <si>
    <t>1228 C-7</t>
  </si>
  <si>
    <t>DW056</t>
  </si>
  <si>
    <t>N32°51.1698'</t>
  </si>
  <si>
    <t>W117°13.8857'</t>
  </si>
  <si>
    <t>1228 B-5</t>
  </si>
  <si>
    <t>Com</t>
  </si>
  <si>
    <t>Res</t>
  </si>
  <si>
    <t>Outlet</t>
  </si>
  <si>
    <t>Natural</t>
  </si>
  <si>
    <t>Concrete</t>
  </si>
  <si>
    <t>LAT</t>
  </si>
  <si>
    <t>LONG</t>
  </si>
  <si>
    <t xml:space="preserve"> SITE ID </t>
  </si>
  <si>
    <t>Directions</t>
  </si>
  <si>
    <t>Date Sampled</t>
  </si>
  <si>
    <t>Time Sampled</t>
  </si>
  <si>
    <t>Observer</t>
  </si>
  <si>
    <t>NAD83 LAT.</t>
  </si>
  <si>
    <t>GPS LONG.</t>
  </si>
  <si>
    <t>Watershed</t>
  </si>
  <si>
    <t>T.G. PAGE</t>
  </si>
  <si>
    <t>Observed Land Use</t>
  </si>
  <si>
    <t>Conveyance Type</t>
  </si>
  <si>
    <t>Construction</t>
  </si>
  <si>
    <t>Weather</t>
  </si>
  <si>
    <t>Tide</t>
  </si>
  <si>
    <t>Last Rain</t>
  </si>
  <si>
    <t>Rainfall</t>
  </si>
  <si>
    <t>Odor</t>
  </si>
  <si>
    <t>Color</t>
  </si>
  <si>
    <t>Clarity</t>
  </si>
  <si>
    <t>Floatables</t>
  </si>
  <si>
    <t>Deposits</t>
  </si>
  <si>
    <t>Vegetation</t>
  </si>
  <si>
    <t>Biology</t>
  </si>
  <si>
    <t>Flow Observed</t>
  </si>
  <si>
    <t>Flow Rate</t>
  </si>
  <si>
    <t>Does the storm drain reach the receiving water?</t>
  </si>
  <si>
    <t>Evidence of Overland Flow?</t>
  </si>
  <si>
    <t>Photo Taken?</t>
  </si>
  <si>
    <t>Temp (C)</t>
  </si>
  <si>
    <t>pH</t>
  </si>
  <si>
    <t>Ammonia (mg/L)</t>
  </si>
  <si>
    <t>Turbidity (NTU)</t>
  </si>
  <si>
    <t>Nitrate (mg/L)</t>
  </si>
  <si>
    <t>EC (mS/cm)</t>
  </si>
  <si>
    <t>TDS (mg/L)</t>
  </si>
  <si>
    <t>Phosphate (mg/L)</t>
  </si>
  <si>
    <t>Phosphorous (mg/L)</t>
  </si>
  <si>
    <t>Analytical Lab Sample Collected?</t>
  </si>
  <si>
    <t>Cd (dis) MDL=1.0 ug/L</t>
  </si>
  <si>
    <t>Cu (dis) MDL=4.0 ug/L</t>
  </si>
  <si>
    <t>Pb (dis) MDL=18.0 ug/L</t>
  </si>
  <si>
    <t>Zn (dis) MDL=4.0 ug/L</t>
  </si>
  <si>
    <t>Hardness (Total)</t>
  </si>
  <si>
    <t>MBAS MDL=0.03mg/L</t>
  </si>
  <si>
    <t>GREASE/OIL MDL= 1.4 mg/L</t>
  </si>
  <si>
    <t>ANALYTICAL</t>
  </si>
  <si>
    <t>From DW56, north on La Jolla Colony Dr, Right on Palmilla Dr, Right on Arriba St, right on Camino Tranquillo.  Park at CM Tranquillo and CM Lindo.  Walk on lawn at corner and descend into canyon.  The large pipe outfall is below; use trails to hike down.</t>
  </si>
  <si>
    <t>N32°51.5562'</t>
  </si>
  <si>
    <t>W117°13.0551'</t>
  </si>
  <si>
    <t>1228 C-4</t>
  </si>
  <si>
    <t>DW059</t>
  </si>
  <si>
    <t>Chemical</t>
  </si>
  <si>
    <t>Slightly Cloudy</t>
  </si>
  <si>
    <t>Fine Particulates</t>
  </si>
  <si>
    <t>Freeway 52, exit south on Convoy St, right on Copley Park Pl, right on Copley Dr.  Park as close as possible to Copley Dr and Hickman Field Dr.  Large pipe outfall is located just north of the intersection of Copley Dr and Hickman Field Dr.</t>
  </si>
  <si>
    <t>N32°50.4347'</t>
  </si>
  <si>
    <t>W117°10.0735'</t>
  </si>
  <si>
    <t>1228 J-7</t>
  </si>
  <si>
    <t>N32°51.8429'</t>
  </si>
  <si>
    <t>W117°12.4751'</t>
  </si>
  <si>
    <t>1228 D-4</t>
  </si>
  <si>
    <t>Res/Com</t>
  </si>
  <si>
    <t>DW061</t>
  </si>
  <si>
    <t>Rotten Eggs</t>
  </si>
  <si>
    <t>Brown</t>
  </si>
  <si>
    <t>Limited</t>
  </si>
  <si>
    <t>Sediment/Gravel</t>
  </si>
  <si>
    <t>ND</t>
  </si>
  <si>
    <t>CHLORPYRIFOS MDL=0.07 ug/L</t>
  </si>
  <si>
    <t>DIAZINON MDL=0.07 ug/L  *MDL=0.03 ug/L</t>
  </si>
  <si>
    <t>N32°51.6389'</t>
  </si>
  <si>
    <t>W117°12.5590'</t>
  </si>
  <si>
    <t>+32.84104300</t>
  </si>
  <si>
    <t>-117.2063600</t>
  </si>
  <si>
    <t>DW261</t>
  </si>
  <si>
    <t>Park at 5228 Biltmore St.  Walk down trail to the med pipe outfall located approx 35 yards away on the right hand side of the trail.</t>
  </si>
  <si>
    <t>N32°50.4626'</t>
  </si>
  <si>
    <t>W117°12.3816'</t>
  </si>
  <si>
    <t>1228 E-7</t>
  </si>
  <si>
    <t>Excessive</t>
  </si>
  <si>
    <t>Insects, Algae</t>
  </si>
  <si>
    <t>Algae</t>
  </si>
  <si>
    <t>Insects, Algae, Snails/Fish</t>
  </si>
  <si>
    <t>No</t>
  </si>
  <si>
    <t>Ponded</t>
  </si>
  <si>
    <t>Yes</t>
  </si>
  <si>
    <t>Yes, Irrigation Runoff</t>
  </si>
  <si>
    <t>See DW60 directions.</t>
  </si>
  <si>
    <t>Trickle</t>
  </si>
  <si>
    <t>Action level:</t>
  </si>
  <si>
    <t>Best Professional Judgement</t>
  </si>
  <si>
    <t>&lt;6.5 or &gt;9.0</t>
  </si>
  <si>
    <t>1.0 mg/L</t>
  </si>
  <si>
    <t>10.0 mg/L</t>
  </si>
  <si>
    <t>6(mg/L)</t>
  </si>
  <si>
    <t>2(mg/L)</t>
  </si>
  <si>
    <t>&gt;50,000</t>
  </si>
  <si>
    <t>&gt;20,000</t>
  </si>
  <si>
    <t>&gt;10,000</t>
  </si>
  <si>
    <t>California Toxics Rule</t>
  </si>
  <si>
    <t>0.5 ug/L</t>
  </si>
  <si>
    <t>15 mg/L</t>
  </si>
  <si>
    <t>Action Level:</t>
  </si>
  <si>
    <t>Non-Analytical Data</t>
  </si>
  <si>
    <t>Analytical Data</t>
  </si>
  <si>
    <t>AS/MB</t>
  </si>
  <si>
    <t xml:space="preserve">Very Slight Chemical </t>
  </si>
  <si>
    <t>JE/MB</t>
  </si>
  <si>
    <t>Trash, Leaf Debris</t>
  </si>
  <si>
    <t>MB</t>
  </si>
  <si>
    <t>Sheen</t>
  </si>
  <si>
    <t>AS/JE</t>
  </si>
  <si>
    <t>Organics</t>
  </si>
  <si>
    <t>Bubbles, Organic</t>
  </si>
  <si>
    <t>Trash, Bubbles, Organic</t>
  </si>
  <si>
    <t>Musty, Chemical</t>
  </si>
  <si>
    <t>Insects, Worms</t>
  </si>
  <si>
    <t>Sediment/Gravel, Fine Particulates</t>
  </si>
  <si>
    <t>Trash, Organic</t>
  </si>
  <si>
    <t>Chemical(Paint, Gas)</t>
  </si>
  <si>
    <t>Insects, Algae, Snails/Fish, Frogs</t>
  </si>
  <si>
    <t>Insects</t>
  </si>
  <si>
    <t>&lt; 0.1"</t>
  </si>
  <si>
    <t>Flys, Frog</t>
  </si>
  <si>
    <t>Earthy</t>
  </si>
  <si>
    <t>MB/JE</t>
  </si>
  <si>
    <t>&lt;72 hours</t>
  </si>
  <si>
    <t>JE</t>
  </si>
  <si>
    <t>AS/LE</t>
  </si>
  <si>
    <t>max</t>
  </si>
  <si>
    <t>min</t>
  </si>
  <si>
    <t>ave</t>
  </si>
  <si>
    <r>
      <t xml:space="preserve">From Governor Dr, north on Radcliffe Dr, right on Condon Dr, left on Tony Dr.  Park at the bottom of hill near a sharp left hand curve.  The </t>
    </r>
    <r>
      <rPr>
        <b/>
        <sz val="12"/>
        <rFont val="Arial"/>
        <family val="0"/>
      </rPr>
      <t>manhole lid</t>
    </r>
    <r>
      <rPr>
        <sz val="12"/>
        <rFont val="Arial"/>
        <family val="0"/>
      </rPr>
      <t xml:space="preserve"> is located at 3470 Tony Dr.</t>
    </r>
  </si>
  <si>
    <r>
      <t xml:space="preserve">This </t>
    </r>
    <r>
      <rPr>
        <b/>
        <sz val="12"/>
        <rFont val="Arial"/>
        <family val="0"/>
      </rPr>
      <t>manhole lid</t>
    </r>
    <r>
      <rPr>
        <sz val="12"/>
        <rFont val="Arial"/>
        <family val="0"/>
      </rPr>
      <t xml:space="preserve"> is located at 4313 Cozzens Ct. The site is approx 15 feet deep. </t>
    </r>
  </si>
  <si>
    <r>
      <t xml:space="preserve">From DW104, continue up Damon Ave (make a left out of “In and Out Burger”), left on Santa Fe St.  Park near 5060 Santa Fe St.  The large pipe outfall is located approx 5 yards east of Santa Fe St across from the 5060 block area.  </t>
    </r>
    <r>
      <rPr>
        <b/>
        <sz val="12"/>
        <rFont val="Arial"/>
        <family val="0"/>
      </rPr>
      <t>Caution: Busy Street.</t>
    </r>
  </si>
  <si>
    <r>
      <t xml:space="preserve">North on Mission Bay Dr, right on Damon Ave.  Park at “In and Out Burger.”  Walk north to access the very large flood control channel.  The med pipe outfall is located on the northwest side of this large channel.  </t>
    </r>
    <r>
      <rPr>
        <b/>
        <sz val="12"/>
        <rFont val="Arial"/>
        <family val="0"/>
      </rPr>
      <t>Caution: Large homeless camp near bridge.</t>
    </r>
  </si>
  <si>
    <r>
      <t xml:space="preserve">Site is located at 3010 Briand Ave.  Sample </t>
    </r>
    <r>
      <rPr>
        <b/>
        <sz val="12"/>
        <rFont val="Arial"/>
        <family val="0"/>
      </rPr>
      <t>manhole</t>
    </r>
    <r>
      <rPr>
        <sz val="12"/>
        <rFont val="Arial"/>
        <family val="0"/>
      </rPr>
      <t xml:space="preserve"> through grate bars.</t>
    </r>
  </si>
  <si>
    <r>
      <t xml:space="preserve">Park at the corner of Bragg St and Curie St.  The square </t>
    </r>
    <r>
      <rPr>
        <b/>
        <sz val="12"/>
        <rFont val="Arial"/>
        <family val="0"/>
      </rPr>
      <t>manhole</t>
    </r>
    <r>
      <rPr>
        <sz val="12"/>
        <rFont val="Arial"/>
        <family val="0"/>
      </rPr>
      <t xml:space="preserve"> plate is located in between 2847 and 2855 Curie St.</t>
    </r>
  </si>
  <si>
    <r>
      <t xml:space="preserve">The </t>
    </r>
    <r>
      <rPr>
        <b/>
        <sz val="12"/>
        <rFont val="Arial"/>
        <family val="0"/>
      </rPr>
      <t>manhole lid</t>
    </r>
    <r>
      <rPr>
        <sz val="12"/>
        <rFont val="Arial"/>
        <family val="0"/>
      </rPr>
      <t xml:space="preserve"> is located on sidewalk between 6150 and 6158 Travers Way.    This site is approx 15 feet deep.</t>
    </r>
  </si>
  <si>
    <t>&lt;20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</si>
</sst>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m/d/yyyy;@"/>
    <numFmt numFmtId="167" formatCode="h:mm;@"/>
    <numFmt numFmtId="168" formatCode="[$-409]d\-mmm\-yy;@"/>
    <numFmt numFmtId="169" formatCode="[$-409]dddd\,\ mmmm\ dd\,\ yyyy"/>
    <numFmt numFmtId="170" formatCode="m/d/yy;@"/>
    <numFmt numFmtId="171" formatCode="[$-409]h:mm:ss\ AM/PM"/>
  </numFmts>
  <fonts count="11">
    <font>
      <sz val="10"/>
      <name val="Arial"/>
      <family val="0"/>
    </font>
    <font>
      <u val="single"/>
      <sz val="14"/>
      <color indexed="36"/>
      <name val="Arial"/>
      <family val="0"/>
    </font>
    <font>
      <u val="single"/>
      <sz val="14"/>
      <color indexed="12"/>
      <name val="Arial"/>
      <family val="0"/>
    </font>
    <font>
      <b/>
      <sz val="10"/>
      <name val="Arial"/>
      <family val="2"/>
    </font>
    <font>
      <sz val="10"/>
      <color indexed="12"/>
      <name val="Arial"/>
      <family val="2"/>
    </font>
    <font>
      <sz val="8"/>
      <name val="Arial"/>
      <family val="0"/>
    </font>
    <font>
      <b/>
      <sz val="14"/>
      <name val="Arial"/>
      <family val="2"/>
    </font>
    <font>
      <sz val="10"/>
      <color indexed="8"/>
      <name val="Arial"/>
      <family val="2"/>
    </font>
    <font>
      <b/>
      <sz val="10"/>
      <color indexed="8"/>
      <name val="Arial"/>
      <family val="2"/>
    </font>
    <font>
      <sz val="12"/>
      <name val="Arial"/>
      <family val="0"/>
    </font>
    <font>
      <b/>
      <sz val="12"/>
      <name val="Arial"/>
      <family val="0"/>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5">
    <border>
      <left/>
      <right/>
      <top/>
      <bottom/>
      <diagonal/>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98">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pplyProtection="1">
      <alignment horizontal="center" vertical="center"/>
      <protection locked="0"/>
    </xf>
    <xf numFmtId="0" fontId="0" fillId="0" borderId="0" xfId="0" applyFill="1" applyAlignment="1">
      <alignment/>
    </xf>
    <xf numFmtId="0" fontId="3" fillId="0" borderId="1" xfId="0" applyFont="1" applyFill="1" applyBorder="1" applyAlignment="1" applyProtection="1">
      <alignment horizontal="center" vertical="center" wrapText="1"/>
      <protection locked="0"/>
    </xf>
    <xf numFmtId="0" fontId="0" fillId="0" borderId="0" xfId="0" applyFill="1" applyBorder="1" applyAlignment="1">
      <alignment/>
    </xf>
    <xf numFmtId="0" fontId="3" fillId="0" borderId="2"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2"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14" fontId="3" fillId="0" borderId="1" xfId="0" applyNumberFormat="1" applyFont="1" applyFill="1" applyBorder="1" applyAlignment="1" applyProtection="1">
      <alignment horizontal="center" vertical="center" wrapText="1"/>
      <protection locked="0"/>
    </xf>
    <xf numFmtId="20"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3" fillId="0" borderId="2" xfId="0" applyFont="1" applyFill="1" applyBorder="1" applyAlignment="1" applyProtection="1">
      <alignment horizontal="left" vertical="center" wrapText="1"/>
      <protection locked="0"/>
    </xf>
    <xf numFmtId="0" fontId="3" fillId="0" borderId="2" xfId="0" applyFont="1" applyFill="1" applyBorder="1" applyAlignment="1">
      <alignment horizontal="center" vertical="center" wrapText="1"/>
    </xf>
    <xf numFmtId="14" fontId="3" fillId="0" borderId="2" xfId="0" applyNumberFormat="1" applyFont="1" applyFill="1" applyBorder="1" applyAlignment="1" applyProtection="1">
      <alignment horizontal="center" vertical="center" wrapText="1"/>
      <protection locked="0"/>
    </xf>
    <xf numFmtId="20" fontId="3" fillId="0" borderId="2" xfId="0"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wrapText="1"/>
      <protection locked="0"/>
    </xf>
    <xf numFmtId="0" fontId="3" fillId="0" borderId="1" xfId="0" applyFont="1" applyFill="1" applyBorder="1" applyAlignment="1">
      <alignment wrapText="1"/>
    </xf>
    <xf numFmtId="0" fontId="6" fillId="0" borderId="0" xfId="0" applyFont="1" applyFill="1" applyAlignment="1">
      <alignment/>
    </xf>
    <xf numFmtId="166" fontId="0"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8" fillId="2" borderId="0" xfId="21" applyFont="1" applyFill="1" applyBorder="1" applyAlignment="1">
      <alignment horizontal="center" wrapText="1"/>
      <protection/>
    </xf>
    <xf numFmtId="0" fontId="8" fillId="2" borderId="0" xfId="22" applyFont="1" applyFill="1" applyBorder="1" applyAlignment="1">
      <alignment horizontal="center" wrapText="1"/>
      <protection/>
    </xf>
    <xf numFmtId="0" fontId="7" fillId="0" borderId="0" xfId="21" applyFont="1" applyFill="1" applyBorder="1" applyAlignment="1">
      <alignment horizontal="center" wrapText="1"/>
      <protection/>
    </xf>
    <xf numFmtId="0" fontId="3" fillId="3" borderId="0" xfId="0"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0" fontId="9" fillId="0" borderId="1" xfId="0" applyNumberFormat="1" applyFont="1" applyFill="1" applyBorder="1" applyAlignment="1">
      <alignment/>
    </xf>
    <xf numFmtId="0" fontId="10" fillId="0" borderId="1" xfId="0" applyNumberFormat="1" applyFont="1" applyFill="1" applyBorder="1" applyAlignment="1">
      <alignment/>
    </xf>
    <xf numFmtId="0" fontId="9" fillId="0" borderId="1" xfId="0" applyNumberFormat="1" applyFont="1" applyFill="1" applyBorder="1" applyAlignment="1">
      <alignment/>
    </xf>
    <xf numFmtId="170" fontId="9" fillId="0" borderId="1" xfId="0" applyNumberFormat="1" applyFont="1" applyFill="1" applyBorder="1" applyAlignment="1">
      <alignment/>
    </xf>
    <xf numFmtId="167" fontId="9" fillId="0" borderId="1" xfId="0" applyNumberFormat="1" applyFont="1" applyFill="1" applyBorder="1" applyAlignment="1">
      <alignment/>
    </xf>
    <xf numFmtId="0" fontId="10"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lignment wrapText="1"/>
    </xf>
    <xf numFmtId="0" fontId="10" fillId="0" borderId="1" xfId="0" applyNumberFormat="1" applyFont="1" applyFill="1" applyBorder="1" applyAlignment="1" applyProtection="1">
      <alignment horizontal="left" vertical="center" wrapText="1"/>
      <protection locked="0"/>
    </xf>
    <xf numFmtId="170" fontId="10" fillId="0" borderId="1" xfId="0" applyNumberFormat="1" applyFont="1" applyFill="1" applyBorder="1" applyAlignment="1" applyProtection="1">
      <alignment horizontal="center" vertical="center" wrapText="1"/>
      <protection locked="0"/>
    </xf>
    <xf numFmtId="167" fontId="10"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vertical="center" wrapText="1"/>
      <protection locked="0"/>
    </xf>
    <xf numFmtId="0" fontId="9"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left" vertical="top" wrapText="1"/>
      <protection locked="0"/>
    </xf>
    <xf numFmtId="170" fontId="9" fillId="0" borderId="1" xfId="0" applyNumberFormat="1" applyFont="1" applyFill="1" applyBorder="1" applyAlignment="1" applyProtection="1">
      <alignment horizontal="center" vertical="center"/>
      <protection locked="0"/>
    </xf>
    <xf numFmtId="167" fontId="9" fillId="0" borderId="1" xfId="0" applyNumberFormat="1" applyFont="1" applyFill="1" applyBorder="1" applyAlignment="1" applyProtection="1">
      <alignment horizontal="center" vertical="center"/>
      <protection locked="0"/>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pplyProtection="1">
      <alignment horizontal="left" vertical="center" wrapText="1"/>
      <protection locked="0"/>
    </xf>
    <xf numFmtId="0" fontId="9" fillId="0" borderId="1" xfId="0" applyNumberFormat="1" applyFont="1" applyFill="1" applyBorder="1" applyAlignment="1">
      <alignment horizontal="center" vertical="center"/>
    </xf>
    <xf numFmtId="0" fontId="9" fillId="0" borderId="1" xfId="0" applyNumberFormat="1" applyFont="1" applyFill="1" applyBorder="1" applyAlignment="1" applyProtection="1">
      <alignment horizontal="center" vertical="center"/>
      <protection locked="0"/>
    </xf>
    <xf numFmtId="0" fontId="9" fillId="0" borderId="1" xfId="0" applyNumberFormat="1" applyFont="1" applyFill="1" applyBorder="1" applyAlignment="1">
      <alignment vertical="top" wrapText="1"/>
    </xf>
    <xf numFmtId="0" fontId="9" fillId="0" borderId="1" xfId="0" applyNumberFormat="1" applyFont="1" applyFill="1" applyBorder="1" applyAlignment="1">
      <alignment vertical="center" wrapText="1"/>
    </xf>
    <xf numFmtId="0" fontId="9" fillId="0" borderId="1" xfId="0" applyNumberFormat="1" applyFont="1" applyFill="1" applyBorder="1" applyAlignment="1">
      <alignment horizontal="left" vertical="top" wrapText="1"/>
    </xf>
    <xf numFmtId="0" fontId="10" fillId="0" borderId="1" xfId="0" applyNumberFormat="1" applyFont="1" applyFill="1" applyBorder="1" applyAlignment="1">
      <alignment vertical="top" wrapText="1"/>
    </xf>
    <xf numFmtId="0" fontId="8" fillId="2" borderId="0" xfId="0" applyFont="1" applyFill="1" applyBorder="1" applyAlignment="1">
      <alignment horizontal="center"/>
    </xf>
    <xf numFmtId="0" fontId="7" fillId="0" borderId="0" xfId="23" applyFont="1" applyFill="1" applyBorder="1" applyAlignment="1">
      <alignment horizontal="center"/>
      <protection/>
    </xf>
    <xf numFmtId="20" fontId="0" fillId="0" borderId="0" xfId="0" applyNumberFormat="1" applyFont="1" applyFill="1" applyBorder="1" applyAlignment="1" applyProtection="1">
      <alignment horizontal="center" vertical="center"/>
      <protection locked="0"/>
    </xf>
    <xf numFmtId="0" fontId="0" fillId="0" borderId="0" xfId="0" applyBorder="1" applyAlignment="1">
      <alignment horizontal="center"/>
    </xf>
    <xf numFmtId="0" fontId="8" fillId="0" borderId="0" xfId="0" applyFont="1" applyBorder="1" applyAlignment="1">
      <alignment horizontal="center"/>
    </xf>
    <xf numFmtId="0" fontId="7" fillId="0" borderId="0" xfId="0" applyFont="1" applyBorder="1" applyAlignment="1">
      <alignment/>
    </xf>
    <xf numFmtId="0" fontId="7" fillId="0" borderId="0" xfId="0" applyFont="1" applyFill="1" applyBorder="1" applyAlignment="1">
      <alignment horizontal="center" vertical="top" wrapText="1"/>
    </xf>
    <xf numFmtId="0" fontId="0" fillId="3" borderId="0" xfId="0" applyFill="1" applyBorder="1" applyAlignment="1">
      <alignment horizontal="center"/>
    </xf>
    <xf numFmtId="0" fontId="3" fillId="0" borderId="0" xfId="0" applyFont="1" applyFill="1" applyBorder="1" applyAlignment="1">
      <alignment horizontal="center" vertical="center"/>
    </xf>
    <xf numFmtId="0" fontId="7" fillId="0" borderId="0" xfId="0" applyFont="1" applyBorder="1" applyAlignment="1">
      <alignment wrapText="1"/>
    </xf>
    <xf numFmtId="2" fontId="0" fillId="0" borderId="0" xfId="0" applyNumberFormat="1" applyFont="1" applyFill="1" applyBorder="1" applyAlignment="1">
      <alignment horizontal="center" vertical="center"/>
    </xf>
    <xf numFmtId="2" fontId="7" fillId="0" borderId="0" xfId="22" applyNumberFormat="1" applyFont="1" applyFill="1" applyBorder="1" applyAlignment="1">
      <alignment horizontal="center" vertical="center" wrapText="1"/>
      <protection/>
    </xf>
    <xf numFmtId="2" fontId="0" fillId="0" borderId="0" xfId="22" applyNumberFormat="1" applyFont="1" applyFill="1" applyBorder="1" applyAlignment="1">
      <alignment horizontal="center" vertical="center" wrapText="1"/>
      <protection/>
    </xf>
    <xf numFmtId="2" fontId="0" fillId="3" borderId="0" xfId="0" applyNumberFormat="1" applyFont="1" applyFill="1" applyBorder="1" applyAlignment="1" applyProtection="1">
      <alignment horizontal="center" vertical="center"/>
      <protection locked="0"/>
    </xf>
    <xf numFmtId="0" fontId="0" fillId="0" borderId="0" xfId="0" applyFill="1" applyAlignment="1">
      <alignment horizontal="center" vertical="center"/>
    </xf>
    <xf numFmtId="1" fontId="0" fillId="0" borderId="3" xfId="0" applyNumberFormat="1" applyFont="1" applyFill="1" applyBorder="1" applyAlignment="1">
      <alignment horizontal="center" vertical="center" wrapText="1"/>
    </xf>
    <xf numFmtId="0" fontId="0"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0" fillId="0" borderId="3" xfId="0" applyFont="1" applyFill="1" applyBorder="1" applyAlignment="1">
      <alignment horizontal="left" vertical="top" wrapText="1"/>
    </xf>
    <xf numFmtId="2" fontId="0" fillId="0" borderId="3" xfId="0" applyNumberFormat="1" applyFont="1" applyFill="1" applyBorder="1" applyAlignment="1" applyProtection="1">
      <alignment horizontal="center" vertical="center" wrapText="1"/>
      <protection locked="0"/>
    </xf>
    <xf numFmtId="3" fontId="0" fillId="0" borderId="3" xfId="0" applyNumberFormat="1" applyFont="1" applyFill="1" applyBorder="1" applyAlignment="1" applyProtection="1">
      <alignment horizontal="center" vertical="center" wrapText="1"/>
      <protection locked="0"/>
    </xf>
    <xf numFmtId="0" fontId="0" fillId="0" borderId="3" xfId="0" applyFont="1" applyFill="1" applyBorder="1" applyAlignment="1">
      <alignment horizontal="center" vertical="center" wrapText="1"/>
    </xf>
    <xf numFmtId="14" fontId="0" fillId="0" borderId="3" xfId="0" applyNumberFormat="1" applyFont="1" applyFill="1" applyBorder="1" applyAlignment="1" applyProtection="1">
      <alignment horizontal="center" vertical="center" wrapText="1"/>
      <protection locked="0"/>
    </xf>
    <xf numFmtId="20" fontId="0" fillId="0" borderId="3" xfId="0" applyNumberFormat="1" applyFont="1" applyFill="1" applyBorder="1" applyAlignment="1" applyProtection="1">
      <alignment horizontal="center" vertical="center" wrapText="1"/>
      <protection locked="0"/>
    </xf>
    <xf numFmtId="0" fontId="0" fillId="0" borderId="3" xfId="0" applyFont="1" applyFill="1" applyBorder="1" applyAlignment="1" applyProtection="1">
      <alignment horizontal="left" vertical="center" wrapText="1"/>
      <protection locked="0"/>
    </xf>
    <xf numFmtId="0" fontId="0" fillId="0" borderId="3" xfId="0" applyFont="1" applyFill="1" applyBorder="1" applyAlignment="1">
      <alignment vertical="center" wrapText="1"/>
    </xf>
    <xf numFmtId="0" fontId="0" fillId="0" borderId="1" xfId="0"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top" wrapText="1"/>
      <protection locked="0"/>
    </xf>
    <xf numFmtId="3" fontId="0" fillId="0" borderId="1" xfId="0" applyNumberFormat="1" applyFont="1" applyFill="1" applyBorder="1" applyAlignment="1" applyProtection="1">
      <alignment horizontal="center" vertical="center" wrapText="1"/>
      <protection locked="0"/>
    </xf>
    <xf numFmtId="167" fontId="0" fillId="0"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lignment horizontal="center" vertical="center"/>
    </xf>
    <xf numFmtId="0" fontId="3" fillId="0" borderId="0" xfId="0" applyFont="1" applyFill="1" applyBorder="1" applyAlignment="1">
      <alignment vertical="top" wrapText="1"/>
    </xf>
    <xf numFmtId="14" fontId="0" fillId="0" borderId="1" xfId="0" applyNumberFormat="1" applyFont="1" applyFill="1" applyBorder="1" applyAlignment="1" applyProtection="1">
      <alignment horizontal="center" vertical="center" wrapText="1"/>
      <protection locked="0"/>
    </xf>
    <xf numFmtId="20" fontId="0" fillId="0" borderId="1" xfId="0" applyNumberFormat="1" applyFont="1" applyFill="1" applyBorder="1" applyAlignment="1" applyProtection="1">
      <alignment horizontal="center" vertical="center" wrapText="1"/>
      <protection locked="0"/>
    </xf>
    <xf numFmtId="0" fontId="0" fillId="0" borderId="0" xfId="0" applyFont="1" applyFill="1" applyBorder="1" applyAlignment="1">
      <alignment vertical="top" wrapText="1"/>
    </xf>
    <xf numFmtId="0" fontId="0" fillId="0" borderId="1" xfId="0" applyFont="1" applyFill="1" applyBorder="1" applyAlignment="1">
      <alignment vertical="center" wrapText="1"/>
    </xf>
    <xf numFmtId="0" fontId="0" fillId="0" borderId="4" xfId="0" applyFont="1" applyFill="1" applyBorder="1" applyAlignment="1" applyProtection="1">
      <alignment horizontal="center" vertical="center" wrapText="1"/>
      <protection locked="0"/>
    </xf>
    <xf numFmtId="0" fontId="0" fillId="0" borderId="1" xfId="0" applyFont="1" applyFill="1" applyBorder="1" applyAlignment="1">
      <alignment horizontal="left" vertical="top" wrapText="1"/>
    </xf>
    <xf numFmtId="0" fontId="8" fillId="2" borderId="0" xfId="0" applyFont="1" applyFill="1" applyBorder="1" applyAlignment="1">
      <alignment wrapText="1"/>
    </xf>
    <xf numFmtId="0" fontId="8" fillId="2" borderId="0" xfId="23" applyFont="1" applyFill="1" applyBorder="1" applyAlignment="1">
      <alignment horizontal="center"/>
      <protection/>
    </xf>
    <xf numFmtId="0" fontId="0" fillId="0" borderId="0" xfId="0" applyBorder="1" applyAlignment="1">
      <alignment/>
    </xf>
    <xf numFmtId="0" fontId="7" fillId="0" borderId="0" xfId="22" applyFont="1" applyFill="1" applyBorder="1" applyAlignment="1">
      <alignment horizontal="center" vertical="top" wrapText="1"/>
      <protection/>
    </xf>
    <xf numFmtId="0" fontId="7" fillId="3" borderId="0" xfId="0" applyFont="1" applyFill="1" applyBorder="1" applyAlignment="1">
      <alignment horizontal="center" vertical="top" wrapText="1"/>
    </xf>
    <xf numFmtId="0" fontId="7" fillId="0" borderId="0" xfId="22" applyNumberFormat="1" applyFont="1" applyFill="1" applyBorder="1" applyAlignment="1">
      <alignment horizontal="center" vertical="top" wrapText="1"/>
      <protection/>
    </xf>
  </cellXfs>
  <cellStyles count="11">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4"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C10"/>
  <sheetViews>
    <sheetView tabSelected="1" view="pageBreakPreview" zoomScale="60" zoomScaleNormal="75" workbookViewId="0" topLeftCell="A1">
      <selection activeCell="B17" sqref="B17"/>
    </sheetView>
  </sheetViews>
  <sheetFormatPr defaultColWidth="9.140625" defaultRowHeight="12.75"/>
  <cols>
    <col min="1" max="1" width="18.28125" style="3" customWidth="1"/>
    <col min="2" max="2" width="22.28125" style="3" customWidth="1"/>
    <col min="3" max="3" width="6.7109375" style="3" customWidth="1"/>
    <col min="4" max="4" width="8.00390625" style="3" customWidth="1"/>
    <col min="5" max="5" width="8.421875" style="3" customWidth="1"/>
    <col min="6" max="6" width="9.28125" style="3" customWidth="1"/>
    <col min="7" max="7" width="13.140625" style="3" customWidth="1"/>
    <col min="8" max="8" width="11.57421875" style="3" customWidth="1"/>
    <col min="9" max="9" width="16.140625" style="3" customWidth="1"/>
    <col min="10" max="10" width="11.28125" style="3" customWidth="1"/>
    <col min="11" max="11" width="10.7109375" style="3" customWidth="1"/>
    <col min="12" max="12" width="11.7109375" style="3" customWidth="1"/>
    <col min="13" max="13" width="9.7109375" style="3" customWidth="1"/>
    <col min="14" max="14" width="5.8515625" style="3" customWidth="1"/>
    <col min="15" max="15" width="13.00390625" style="3" customWidth="1"/>
    <col min="16" max="16" width="10.28125" style="3" customWidth="1"/>
    <col min="17" max="17" width="12.8515625" style="3" customWidth="1"/>
    <col min="18" max="18" width="14.7109375" style="3" customWidth="1"/>
    <col min="19" max="19" width="15.28125" style="3" customWidth="1"/>
    <col min="20" max="20" width="15.140625" style="3" customWidth="1"/>
    <col min="21" max="21" width="15.8515625" style="3" customWidth="1"/>
    <col min="22" max="22" width="14.7109375" style="3" customWidth="1"/>
    <col min="23" max="23" width="11.421875" style="3" customWidth="1"/>
    <col min="24" max="24" width="12.28125" style="65" customWidth="1"/>
    <col min="25" max="25" width="11.57421875" style="3" customWidth="1"/>
    <col min="26" max="26" width="13.57421875" style="3" customWidth="1"/>
    <col min="27" max="27" width="19.00390625" style="3" customWidth="1"/>
    <col min="28" max="28" width="17.00390625" style="3" customWidth="1"/>
    <col min="29" max="29" width="3.8515625" style="3" customWidth="1"/>
    <col min="30" max="30" width="14.57421875" style="3" customWidth="1"/>
    <col min="31" max="31" width="10.8515625" style="3" customWidth="1"/>
    <col min="32" max="32" width="9.140625" style="3" customWidth="1"/>
    <col min="33" max="33" width="12.7109375" style="3" customWidth="1"/>
    <col min="34" max="34" width="12.28125" style="3" customWidth="1"/>
    <col min="35" max="35" width="12.140625" style="3" customWidth="1"/>
    <col min="36" max="36" width="9.140625" style="3" customWidth="1"/>
    <col min="37" max="37" width="13.8515625" style="3" customWidth="1"/>
    <col min="38" max="38" width="16.00390625" style="3" customWidth="1"/>
    <col min="39" max="39" width="15.28125" style="3" customWidth="1"/>
    <col min="40" max="40" width="8.8515625" style="3" customWidth="1"/>
    <col min="41" max="41" width="9.140625" style="3" customWidth="1"/>
    <col min="42" max="42" width="9.421875" style="3" customWidth="1"/>
    <col min="43" max="43" width="8.140625" style="3" customWidth="1"/>
    <col min="44" max="44" width="9.140625" style="3" customWidth="1"/>
    <col min="45" max="45" width="9.28125" style="3" customWidth="1"/>
    <col min="46" max="46" width="9.140625" style="3" customWidth="1"/>
    <col min="47" max="47" width="11.57421875" style="3" customWidth="1"/>
    <col min="48" max="48" width="12.28125" style="3" customWidth="1"/>
    <col min="49" max="49" width="10.57421875" style="3" customWidth="1"/>
    <col min="50" max="50" width="12.140625" style="3" customWidth="1"/>
    <col min="51" max="51" width="10.7109375" style="3" customWidth="1"/>
    <col min="52" max="52" width="11.28125" style="3" customWidth="1"/>
    <col min="53" max="53" width="8.00390625" style="3" customWidth="1"/>
    <col min="54" max="54" width="21.421875" style="3" customWidth="1"/>
    <col min="55" max="55" width="16.140625" style="3" customWidth="1"/>
    <col min="56" max="56" width="14.00390625" style="3" customWidth="1"/>
    <col min="57" max="58" width="9.140625" style="3" customWidth="1"/>
    <col min="59" max="59" width="15.57421875" style="3" customWidth="1"/>
    <col min="60" max="60" width="16.7109375" style="3" customWidth="1"/>
    <col min="61" max="61" width="16.8515625" style="3" customWidth="1"/>
    <col min="62" max="62" width="15.421875" style="3" customWidth="1"/>
    <col min="63" max="63" width="11.00390625" style="3" customWidth="1"/>
    <col min="64" max="64" width="18.7109375" style="3" customWidth="1"/>
    <col min="65" max="65" width="19.140625" style="3" customWidth="1"/>
    <col min="66" max="66" width="39.57421875" style="3" customWidth="1"/>
    <col min="67" max="67" width="10.421875" style="3" customWidth="1"/>
    <col min="68" max="68" width="10.140625" style="3" customWidth="1"/>
    <col min="69" max="69" width="13.57421875" style="3" customWidth="1"/>
    <col min="70" max="70" width="21.8515625" style="3" customWidth="1"/>
    <col min="71" max="71" width="20.57421875" style="3" customWidth="1"/>
    <col min="72" max="72" width="24.7109375" style="3" customWidth="1"/>
    <col min="73" max="73" width="21.28125" style="3" customWidth="1"/>
    <col min="74" max="74" width="18.28125" style="3" customWidth="1"/>
    <col min="75" max="75" width="23.28125" style="3" customWidth="1"/>
    <col min="76" max="76" width="41.57421875" style="3" customWidth="1"/>
    <col min="77" max="77" width="32.00390625" style="3" customWidth="1"/>
    <col min="78" max="78" width="30.57421875" style="3" customWidth="1"/>
    <col min="79" max="16384" width="9.140625" style="3" customWidth="1"/>
  </cols>
  <sheetData>
    <row r="1" ht="18">
      <c r="P1" s="20" t="s">
        <v>230</v>
      </c>
    </row>
    <row r="2" spans="1:81" ht="99.75" customHeight="1">
      <c r="A2" s="4" t="s">
        <v>124</v>
      </c>
      <c r="B2" s="4" t="s">
        <v>125</v>
      </c>
      <c r="C2" s="4" t="s">
        <v>171</v>
      </c>
      <c r="D2" s="4" t="s">
        <v>126</v>
      </c>
      <c r="E2" s="19" t="s">
        <v>127</v>
      </c>
      <c r="F2" s="7"/>
      <c r="G2" s="4" t="s">
        <v>154</v>
      </c>
      <c r="H2" s="4" t="s">
        <v>155</v>
      </c>
      <c r="I2" s="4" t="s">
        <v>156</v>
      </c>
      <c r="J2" s="4" t="s">
        <v>157</v>
      </c>
      <c r="K2" s="4" t="s">
        <v>158</v>
      </c>
      <c r="L2" s="4" t="s">
        <v>159</v>
      </c>
      <c r="M2" s="8" t="s">
        <v>160</v>
      </c>
      <c r="N2" s="4" t="s">
        <v>161</v>
      </c>
      <c r="O2" s="4" t="s">
        <v>162</v>
      </c>
      <c r="P2" s="4" t="s">
        <v>163</v>
      </c>
      <c r="Q2" s="4" t="s">
        <v>34</v>
      </c>
      <c r="R2" s="4" t="s">
        <v>35</v>
      </c>
      <c r="S2" s="4" t="s">
        <v>36</v>
      </c>
      <c r="T2" s="9" t="s">
        <v>164</v>
      </c>
      <c r="U2" s="9" t="s">
        <v>165</v>
      </c>
      <c r="V2" s="9" t="s">
        <v>166</v>
      </c>
      <c r="W2" s="9" t="s">
        <v>167</v>
      </c>
      <c r="X2" s="9" t="s">
        <v>168</v>
      </c>
      <c r="Y2" s="9" t="s">
        <v>169</v>
      </c>
      <c r="Z2" s="9" t="s">
        <v>195</v>
      </c>
      <c r="AA2" s="9" t="s">
        <v>194</v>
      </c>
      <c r="AB2" s="9" t="s">
        <v>170</v>
      </c>
      <c r="AC2" s="7"/>
      <c r="AD2" s="10" t="s">
        <v>128</v>
      </c>
      <c r="AE2" s="11" t="s">
        <v>129</v>
      </c>
      <c r="AF2" s="4" t="s">
        <v>130</v>
      </c>
      <c r="AG2" s="7" t="s">
        <v>131</v>
      </c>
      <c r="AH2" s="7" t="s">
        <v>132</v>
      </c>
      <c r="AI2" s="4" t="s">
        <v>133</v>
      </c>
      <c r="AJ2" s="4" t="s">
        <v>134</v>
      </c>
      <c r="AK2" s="4" t="s">
        <v>135</v>
      </c>
      <c r="AL2" s="4" t="s">
        <v>136</v>
      </c>
      <c r="AM2" s="4" t="s">
        <v>137</v>
      </c>
      <c r="AN2" s="4" t="s">
        <v>138</v>
      </c>
      <c r="AO2" s="4" t="s">
        <v>139</v>
      </c>
      <c r="AP2" s="4" t="s">
        <v>20</v>
      </c>
      <c r="AQ2" s="4" t="s">
        <v>140</v>
      </c>
      <c r="AR2" s="12" t="s">
        <v>141</v>
      </c>
      <c r="AS2" s="4" t="s">
        <v>142</v>
      </c>
      <c r="AT2" s="4" t="s">
        <v>143</v>
      </c>
      <c r="AU2" s="4" t="s">
        <v>144</v>
      </c>
      <c r="AV2" s="4" t="s">
        <v>145</v>
      </c>
      <c r="AW2" s="4" t="s">
        <v>146</v>
      </c>
      <c r="AX2" s="4" t="s">
        <v>147</v>
      </c>
      <c r="AY2" s="4" t="s">
        <v>148</v>
      </c>
      <c r="AZ2" s="4" t="s">
        <v>149</v>
      </c>
      <c r="BA2" s="4" t="s">
        <v>150</v>
      </c>
      <c r="BB2" s="4" t="s">
        <v>151</v>
      </c>
      <c r="BC2" s="4" t="s">
        <v>152</v>
      </c>
      <c r="BD2" s="4" t="s">
        <v>153</v>
      </c>
      <c r="CA2" s="1"/>
      <c r="CB2" s="1"/>
      <c r="CC2" s="1"/>
    </row>
    <row r="3" spans="1:81" s="5" customFormat="1" ht="64.5" thickBot="1">
      <c r="A3" s="6"/>
      <c r="B3" s="6"/>
      <c r="C3" s="6"/>
      <c r="D3" s="6"/>
      <c r="E3" s="13"/>
      <c r="F3" s="13" t="s">
        <v>215</v>
      </c>
      <c r="G3" s="6" t="s">
        <v>216</v>
      </c>
      <c r="H3" s="6" t="s">
        <v>217</v>
      </c>
      <c r="I3" s="6" t="s">
        <v>218</v>
      </c>
      <c r="J3" s="6" t="s">
        <v>216</v>
      </c>
      <c r="K3" s="6" t="s">
        <v>219</v>
      </c>
      <c r="L3" s="6" t="s">
        <v>216</v>
      </c>
      <c r="M3" s="6" t="s">
        <v>216</v>
      </c>
      <c r="N3" s="6" t="s">
        <v>220</v>
      </c>
      <c r="O3" s="6" t="s">
        <v>221</v>
      </c>
      <c r="P3" s="6"/>
      <c r="Q3" s="6" t="s">
        <v>222</v>
      </c>
      <c r="R3" s="6" t="s">
        <v>223</v>
      </c>
      <c r="S3" s="6" t="s">
        <v>224</v>
      </c>
      <c r="T3" s="14" t="s">
        <v>225</v>
      </c>
      <c r="U3" s="14" t="s">
        <v>225</v>
      </c>
      <c r="V3" s="14" t="s">
        <v>225</v>
      </c>
      <c r="W3" s="14" t="s">
        <v>225</v>
      </c>
      <c r="X3" s="14"/>
      <c r="Y3" s="14">
        <v>1</v>
      </c>
      <c r="Z3" s="14" t="s">
        <v>226</v>
      </c>
      <c r="AA3" s="14" t="s">
        <v>226</v>
      </c>
      <c r="AB3" s="14" t="s">
        <v>227</v>
      </c>
      <c r="AC3" s="13"/>
      <c r="AD3" s="15"/>
      <c r="AE3" s="16"/>
      <c r="AF3" s="6"/>
      <c r="AG3" s="13"/>
      <c r="AH3" s="13"/>
      <c r="AI3" s="6"/>
      <c r="AJ3" s="6"/>
      <c r="AK3" s="6"/>
      <c r="AL3" s="6"/>
      <c r="AM3" s="6"/>
      <c r="AN3" s="6"/>
      <c r="AO3" s="6"/>
      <c r="AP3" s="6"/>
      <c r="AQ3" s="6"/>
      <c r="AR3" s="17"/>
      <c r="AS3" s="6"/>
      <c r="AT3" s="6"/>
      <c r="AU3" s="6"/>
      <c r="AV3" s="6"/>
      <c r="AW3" s="6"/>
      <c r="AX3" s="6"/>
      <c r="AY3" s="6"/>
      <c r="AZ3" s="6"/>
      <c r="BA3" s="6"/>
      <c r="BB3" s="6"/>
      <c r="BC3" s="6"/>
      <c r="BD3" s="6"/>
      <c r="CA3" s="1"/>
      <c r="CB3" s="1"/>
      <c r="CC3" s="1"/>
    </row>
    <row r="4" spans="1:81" ht="27.75" customHeight="1">
      <c r="A4" s="66" t="s">
        <v>106</v>
      </c>
      <c r="B4" s="66" t="s">
        <v>107</v>
      </c>
      <c r="C4" s="67" t="s">
        <v>171</v>
      </c>
      <c r="D4" s="68" t="s">
        <v>108</v>
      </c>
      <c r="E4" s="69" t="s">
        <v>81</v>
      </c>
      <c r="F4" s="69"/>
      <c r="G4" s="67">
        <v>17.4</v>
      </c>
      <c r="H4" s="67">
        <v>8.2</v>
      </c>
      <c r="I4" s="67">
        <v>0.209</v>
      </c>
      <c r="J4" s="67">
        <v>18.36</v>
      </c>
      <c r="K4" s="67">
        <v>0.814</v>
      </c>
      <c r="L4" s="67">
        <v>3.1</v>
      </c>
      <c r="M4" s="70">
        <f>L4*670</f>
        <v>2077</v>
      </c>
      <c r="N4" s="67">
        <v>0.705</v>
      </c>
      <c r="O4" s="67">
        <f>N4/3</f>
        <v>0.235</v>
      </c>
      <c r="P4" s="67" t="s">
        <v>211</v>
      </c>
      <c r="Q4" s="71">
        <v>23000</v>
      </c>
      <c r="R4" s="71">
        <v>2800</v>
      </c>
      <c r="S4" s="67">
        <v>11000</v>
      </c>
      <c r="T4" s="67" t="s">
        <v>193</v>
      </c>
      <c r="U4" s="67">
        <v>24.2</v>
      </c>
      <c r="V4" s="67">
        <v>1.38</v>
      </c>
      <c r="W4" s="67">
        <v>10.3</v>
      </c>
      <c r="X4" s="72">
        <v>910</v>
      </c>
      <c r="Y4" s="67">
        <v>0.66</v>
      </c>
      <c r="Z4" s="67" t="s">
        <v>193</v>
      </c>
      <c r="AA4" s="67" t="s">
        <v>193</v>
      </c>
      <c r="AB4" s="67">
        <v>1.61</v>
      </c>
      <c r="AC4" s="69"/>
      <c r="AD4" s="73">
        <v>38530</v>
      </c>
      <c r="AE4" s="74">
        <v>0.4895833333333333</v>
      </c>
      <c r="AF4" s="72" t="s">
        <v>231</v>
      </c>
      <c r="AG4" s="75" t="s">
        <v>196</v>
      </c>
      <c r="AH4" s="75" t="s">
        <v>197</v>
      </c>
      <c r="AI4" s="67" t="s">
        <v>27</v>
      </c>
      <c r="AJ4" s="67" t="s">
        <v>186</v>
      </c>
      <c r="AK4" s="67" t="s">
        <v>187</v>
      </c>
      <c r="AL4" s="67" t="s">
        <v>121</v>
      </c>
      <c r="AM4" s="72" t="s">
        <v>123</v>
      </c>
      <c r="AN4" s="72" t="s">
        <v>19</v>
      </c>
      <c r="AO4" s="72" t="s">
        <v>64</v>
      </c>
      <c r="AP4" s="72" t="s">
        <v>64</v>
      </c>
      <c r="AQ4" s="72" t="s">
        <v>65</v>
      </c>
      <c r="AR4" s="76" t="s">
        <v>67</v>
      </c>
      <c r="AS4" s="72" t="s">
        <v>232</v>
      </c>
      <c r="AT4" s="72" t="s">
        <v>67</v>
      </c>
      <c r="AU4" s="72" t="s">
        <v>70</v>
      </c>
      <c r="AV4" s="72" t="s">
        <v>71</v>
      </c>
      <c r="AW4" s="77" t="s">
        <v>192</v>
      </c>
      <c r="AX4" s="72" t="s">
        <v>69</v>
      </c>
      <c r="AY4" s="72" t="s">
        <v>67</v>
      </c>
      <c r="AZ4" s="72" t="s">
        <v>211</v>
      </c>
      <c r="BA4" s="72">
        <v>0.94</v>
      </c>
      <c r="BB4" s="72" t="s">
        <v>64</v>
      </c>
      <c r="BC4" s="72" t="s">
        <v>209</v>
      </c>
      <c r="BD4" s="72" t="s">
        <v>209</v>
      </c>
      <c r="CA4" s="1"/>
      <c r="CB4" s="1"/>
      <c r="CC4" s="1"/>
    </row>
    <row r="5" spans="1:81" ht="36.75" customHeight="1">
      <c r="A5" s="78" t="s">
        <v>21</v>
      </c>
      <c r="B5" s="78" t="s">
        <v>22</v>
      </c>
      <c r="C5" s="18" t="s">
        <v>171</v>
      </c>
      <c r="D5" s="79" t="s">
        <v>23</v>
      </c>
      <c r="E5" s="80" t="s">
        <v>24</v>
      </c>
      <c r="F5" s="80"/>
      <c r="G5" s="18">
        <v>20.8</v>
      </c>
      <c r="H5" s="18">
        <v>7.3</v>
      </c>
      <c r="I5" s="18">
        <v>0.989</v>
      </c>
      <c r="J5" s="18">
        <v>6.95</v>
      </c>
      <c r="K5" s="18">
        <v>2.36</v>
      </c>
      <c r="L5" s="18">
        <v>2.3</v>
      </c>
      <c r="M5" s="70">
        <f aca="true" t="shared" si="0" ref="M5:M10">L5*670</f>
        <v>1540.9999999999998</v>
      </c>
      <c r="N5" s="18">
        <v>0.045</v>
      </c>
      <c r="O5" s="67">
        <f aca="true" t="shared" si="1" ref="O5:O10">N5/3</f>
        <v>0.015</v>
      </c>
      <c r="P5" s="18" t="s">
        <v>211</v>
      </c>
      <c r="Q5" s="81">
        <v>11000</v>
      </c>
      <c r="R5" s="81">
        <v>500</v>
      </c>
      <c r="S5" s="81">
        <v>740</v>
      </c>
      <c r="T5" s="18" t="s">
        <v>193</v>
      </c>
      <c r="U5" s="18" t="s">
        <v>193</v>
      </c>
      <c r="V5" s="18" t="s">
        <v>193</v>
      </c>
      <c r="W5" s="18" t="s">
        <v>193</v>
      </c>
      <c r="X5" s="18">
        <v>5730</v>
      </c>
      <c r="Y5" s="18">
        <v>0.07</v>
      </c>
      <c r="Z5" s="18" t="s">
        <v>193</v>
      </c>
      <c r="AA5" s="18" t="s">
        <v>193</v>
      </c>
      <c r="AB5" s="18">
        <v>1.53</v>
      </c>
      <c r="AC5" s="80"/>
      <c r="AD5" s="21">
        <v>38545</v>
      </c>
      <c r="AE5" s="82">
        <v>0.3680555555555556</v>
      </c>
      <c r="AF5" s="77" t="s">
        <v>233</v>
      </c>
      <c r="AG5" s="83" t="s">
        <v>25</v>
      </c>
      <c r="AH5" s="83" t="s">
        <v>26</v>
      </c>
      <c r="AI5" s="18" t="s">
        <v>27</v>
      </c>
      <c r="AJ5" s="18" t="s">
        <v>28</v>
      </c>
      <c r="AK5" s="18" t="s">
        <v>95</v>
      </c>
      <c r="AL5" s="18" t="s">
        <v>121</v>
      </c>
      <c r="AM5" s="77" t="s">
        <v>123</v>
      </c>
      <c r="AN5" s="84" t="s">
        <v>63</v>
      </c>
      <c r="AO5" s="72" t="s">
        <v>64</v>
      </c>
      <c r="AP5" s="72" t="s">
        <v>64</v>
      </c>
      <c r="AQ5" s="72" t="s">
        <v>65</v>
      </c>
      <c r="AR5" s="76" t="s">
        <v>67</v>
      </c>
      <c r="AS5" s="77" t="s">
        <v>67</v>
      </c>
      <c r="AT5" s="77" t="s">
        <v>67</v>
      </c>
      <c r="AU5" s="77" t="s">
        <v>70</v>
      </c>
      <c r="AV5" s="77" t="s">
        <v>234</v>
      </c>
      <c r="AW5" s="77" t="s">
        <v>179</v>
      </c>
      <c r="AX5" s="77" t="s">
        <v>69</v>
      </c>
      <c r="AY5" s="77" t="s">
        <v>207</v>
      </c>
      <c r="AZ5" s="77" t="s">
        <v>211</v>
      </c>
      <c r="BA5" s="77">
        <v>0.24</v>
      </c>
      <c r="BB5" s="77" t="s">
        <v>64</v>
      </c>
      <c r="BC5" s="77" t="s">
        <v>209</v>
      </c>
      <c r="BD5" s="77" t="s">
        <v>209</v>
      </c>
      <c r="CA5" s="1"/>
      <c r="CB5" s="1"/>
      <c r="CC5" s="85"/>
    </row>
    <row r="6" spans="1:81" ht="35.25" customHeight="1">
      <c r="A6" s="78" t="s">
        <v>198</v>
      </c>
      <c r="B6" s="78" t="s">
        <v>199</v>
      </c>
      <c r="C6" s="18" t="s">
        <v>171</v>
      </c>
      <c r="D6" s="79" t="s">
        <v>200</v>
      </c>
      <c r="E6" s="80" t="s">
        <v>201</v>
      </c>
      <c r="F6" s="80"/>
      <c r="G6" s="18">
        <v>17.8</v>
      </c>
      <c r="H6" s="18">
        <v>7.8</v>
      </c>
      <c r="I6" s="18">
        <v>2.092</v>
      </c>
      <c r="J6" s="18">
        <v>63</v>
      </c>
      <c r="K6" s="18">
        <v>0.56</v>
      </c>
      <c r="L6" s="18">
        <v>7.7</v>
      </c>
      <c r="M6" s="70">
        <f t="shared" si="0"/>
        <v>5159</v>
      </c>
      <c r="N6" s="18">
        <v>0.196</v>
      </c>
      <c r="O6" s="67">
        <f t="shared" si="1"/>
        <v>0.06533333333333334</v>
      </c>
      <c r="P6" s="18" t="s">
        <v>211</v>
      </c>
      <c r="Q6" s="81">
        <v>700</v>
      </c>
      <c r="R6" s="18" t="s">
        <v>265</v>
      </c>
      <c r="S6" s="18">
        <v>260</v>
      </c>
      <c r="T6" s="18">
        <v>0.23</v>
      </c>
      <c r="U6" s="18">
        <v>4.19</v>
      </c>
      <c r="V6" s="18" t="s">
        <v>193</v>
      </c>
      <c r="W6" s="18">
        <v>18</v>
      </c>
      <c r="X6" s="18">
        <v>2750</v>
      </c>
      <c r="Y6" s="18">
        <v>0.07</v>
      </c>
      <c r="Z6" s="18" t="s">
        <v>193</v>
      </c>
      <c r="AA6" s="18" t="s">
        <v>193</v>
      </c>
      <c r="AB6" s="18" t="s">
        <v>193</v>
      </c>
      <c r="AC6" s="80"/>
      <c r="AD6" s="86">
        <v>38530</v>
      </c>
      <c r="AE6" s="87">
        <v>0.4756944444444444</v>
      </c>
      <c r="AF6" s="77" t="s">
        <v>231</v>
      </c>
      <c r="AG6" s="83" t="s">
        <v>202</v>
      </c>
      <c r="AH6" s="83" t="s">
        <v>203</v>
      </c>
      <c r="AI6" s="18" t="s">
        <v>27</v>
      </c>
      <c r="AJ6" s="18" t="s">
        <v>204</v>
      </c>
      <c r="AK6" s="18" t="s">
        <v>120</v>
      </c>
      <c r="AL6" s="18" t="s">
        <v>121</v>
      </c>
      <c r="AM6" s="77" t="s">
        <v>123</v>
      </c>
      <c r="AN6" s="72" t="s">
        <v>19</v>
      </c>
      <c r="AO6" s="72" t="s">
        <v>64</v>
      </c>
      <c r="AP6" s="72" t="s">
        <v>64</v>
      </c>
      <c r="AQ6" s="72" t="s">
        <v>65</v>
      </c>
      <c r="AR6" s="76" t="s">
        <v>67</v>
      </c>
      <c r="AS6" s="77"/>
      <c r="AT6" s="77"/>
      <c r="AU6" s="77"/>
      <c r="AV6" s="77" t="s">
        <v>236</v>
      </c>
      <c r="AW6" s="77"/>
      <c r="AX6" s="77" t="s">
        <v>69</v>
      </c>
      <c r="AY6" s="77" t="s">
        <v>207</v>
      </c>
      <c r="AZ6" s="77" t="s">
        <v>210</v>
      </c>
      <c r="BA6" s="77" t="s">
        <v>64</v>
      </c>
      <c r="BB6" s="77" t="s">
        <v>211</v>
      </c>
      <c r="BC6" s="77" t="s">
        <v>209</v>
      </c>
      <c r="BD6" s="77" t="s">
        <v>209</v>
      </c>
      <c r="CA6" s="1"/>
      <c r="CB6" s="1"/>
      <c r="CC6" s="88"/>
    </row>
    <row r="7" spans="1:81" ht="41.25" customHeight="1">
      <c r="A7" s="78" t="s">
        <v>100</v>
      </c>
      <c r="B7" s="78" t="s">
        <v>101</v>
      </c>
      <c r="C7" s="18" t="s">
        <v>171</v>
      </c>
      <c r="D7" s="79" t="s">
        <v>102</v>
      </c>
      <c r="E7" s="80" t="s">
        <v>103</v>
      </c>
      <c r="F7" s="80"/>
      <c r="G7" s="18">
        <v>17.2</v>
      </c>
      <c r="H7" s="18">
        <v>8</v>
      </c>
      <c r="I7" s="18">
        <v>0.141</v>
      </c>
      <c r="J7" s="18">
        <v>0</v>
      </c>
      <c r="K7" s="18">
        <v>0.246</v>
      </c>
      <c r="L7" s="18">
        <v>5</v>
      </c>
      <c r="M7" s="70">
        <f t="shared" si="0"/>
        <v>3350</v>
      </c>
      <c r="N7" s="18">
        <v>0.379</v>
      </c>
      <c r="O7" s="67">
        <f t="shared" si="1"/>
        <v>0.12633333333333333</v>
      </c>
      <c r="P7" s="18" t="s">
        <v>211</v>
      </c>
      <c r="Q7" s="81">
        <v>30000</v>
      </c>
      <c r="R7" s="18">
        <v>1700</v>
      </c>
      <c r="S7" s="81">
        <v>2200</v>
      </c>
      <c r="T7" s="18" t="s">
        <v>193</v>
      </c>
      <c r="U7" s="18">
        <v>5.32</v>
      </c>
      <c r="V7" s="18">
        <v>2.1</v>
      </c>
      <c r="W7" s="18">
        <v>19.6</v>
      </c>
      <c r="X7" s="18">
        <v>1550</v>
      </c>
      <c r="Y7" s="18">
        <v>0.06</v>
      </c>
      <c r="Z7" s="18" t="s">
        <v>193</v>
      </c>
      <c r="AA7" s="18" t="s">
        <v>193</v>
      </c>
      <c r="AB7" s="18">
        <v>1.45</v>
      </c>
      <c r="AC7" s="80"/>
      <c r="AD7" s="86">
        <v>38530</v>
      </c>
      <c r="AE7" s="87">
        <v>0.5069444444444444</v>
      </c>
      <c r="AF7" s="77" t="s">
        <v>231</v>
      </c>
      <c r="AG7" s="83" t="s">
        <v>104</v>
      </c>
      <c r="AH7" s="83" t="s">
        <v>105</v>
      </c>
      <c r="AI7" s="18" t="s">
        <v>27</v>
      </c>
      <c r="AJ7" s="18" t="s">
        <v>51</v>
      </c>
      <c r="AK7" s="18" t="s">
        <v>120</v>
      </c>
      <c r="AL7" s="18" t="s">
        <v>121</v>
      </c>
      <c r="AM7" s="77" t="s">
        <v>123</v>
      </c>
      <c r="AN7" s="72" t="s">
        <v>19</v>
      </c>
      <c r="AO7" s="72" t="s">
        <v>64</v>
      </c>
      <c r="AP7" s="72" t="s">
        <v>64</v>
      </c>
      <c r="AQ7" s="77" t="s">
        <v>65</v>
      </c>
      <c r="AR7" s="89" t="s">
        <v>67</v>
      </c>
      <c r="AS7" s="77" t="s">
        <v>66</v>
      </c>
      <c r="AT7" s="77" t="s">
        <v>67</v>
      </c>
      <c r="AU7" s="77" t="s">
        <v>70</v>
      </c>
      <c r="AV7" s="77" t="s">
        <v>236</v>
      </c>
      <c r="AW7" s="77" t="s">
        <v>192</v>
      </c>
      <c r="AX7" s="77" t="s">
        <v>191</v>
      </c>
      <c r="AY7" s="77" t="s">
        <v>206</v>
      </c>
      <c r="AZ7" s="77" t="s">
        <v>210</v>
      </c>
      <c r="BA7" s="77" t="s">
        <v>64</v>
      </c>
      <c r="BB7" s="77" t="s">
        <v>64</v>
      </c>
      <c r="BC7" s="77" t="s">
        <v>209</v>
      </c>
      <c r="BD7" s="77" t="s">
        <v>209</v>
      </c>
      <c r="CA7" s="1"/>
      <c r="CB7" s="1"/>
      <c r="CC7" s="1"/>
    </row>
    <row r="8" spans="1:81" ht="67.5" customHeight="1">
      <c r="A8" s="78" t="s">
        <v>74</v>
      </c>
      <c r="B8" s="78" t="s">
        <v>75</v>
      </c>
      <c r="C8" s="18" t="s">
        <v>171</v>
      </c>
      <c r="D8" s="79" t="s">
        <v>76</v>
      </c>
      <c r="E8" s="80" t="s">
        <v>77</v>
      </c>
      <c r="F8" s="80"/>
      <c r="G8" s="18">
        <v>17.9</v>
      </c>
      <c r="H8" s="18">
        <v>8.3</v>
      </c>
      <c r="I8" s="18">
        <v>0.13</v>
      </c>
      <c r="J8" s="18">
        <v>5.19</v>
      </c>
      <c r="K8" s="18">
        <v>0.464</v>
      </c>
      <c r="L8" s="18">
        <v>8.1</v>
      </c>
      <c r="M8" s="70">
        <f t="shared" si="0"/>
        <v>5427</v>
      </c>
      <c r="N8" s="18">
        <v>0.82</v>
      </c>
      <c r="O8" s="67">
        <f t="shared" si="1"/>
        <v>0.2733333333333333</v>
      </c>
      <c r="P8" s="18" t="s">
        <v>211</v>
      </c>
      <c r="Q8" s="81" t="s">
        <v>265</v>
      </c>
      <c r="R8" s="81" t="s">
        <v>265</v>
      </c>
      <c r="S8" s="18" t="s">
        <v>265</v>
      </c>
      <c r="T8" s="18" t="s">
        <v>193</v>
      </c>
      <c r="U8" s="18" t="s">
        <v>193</v>
      </c>
      <c r="V8" s="18">
        <v>2.5</v>
      </c>
      <c r="W8" s="18">
        <v>31</v>
      </c>
      <c r="X8" s="18">
        <v>3000</v>
      </c>
      <c r="Y8" s="18">
        <v>0.07</v>
      </c>
      <c r="Z8" s="18" t="s">
        <v>193</v>
      </c>
      <c r="AA8" s="18" t="s">
        <v>193</v>
      </c>
      <c r="AB8" s="18">
        <v>3.32</v>
      </c>
      <c r="AC8" s="80"/>
      <c r="AD8" s="86">
        <v>38475</v>
      </c>
      <c r="AE8" s="87">
        <v>0.37777777777777777</v>
      </c>
      <c r="AF8" s="77" t="s">
        <v>237</v>
      </c>
      <c r="AG8" s="83" t="s">
        <v>78</v>
      </c>
      <c r="AH8" s="83" t="s">
        <v>79</v>
      </c>
      <c r="AI8" s="18" t="s">
        <v>27</v>
      </c>
      <c r="AJ8" s="18" t="s">
        <v>80</v>
      </c>
      <c r="AK8" s="18" t="s">
        <v>7</v>
      </c>
      <c r="AL8" s="18" t="s">
        <v>121</v>
      </c>
      <c r="AM8" s="18" t="s">
        <v>123</v>
      </c>
      <c r="AN8" s="77" t="s">
        <v>19</v>
      </c>
      <c r="AO8" s="18"/>
      <c r="AP8" s="18"/>
      <c r="AQ8" s="77" t="s">
        <v>65</v>
      </c>
      <c r="AR8" s="89" t="s">
        <v>67</v>
      </c>
      <c r="AS8" s="77" t="s">
        <v>67</v>
      </c>
      <c r="AT8" s="77" t="s">
        <v>67</v>
      </c>
      <c r="AU8" s="77" t="s">
        <v>70</v>
      </c>
      <c r="AV8" s="77" t="s">
        <v>238</v>
      </c>
      <c r="AW8" s="77" t="s">
        <v>67</v>
      </c>
      <c r="AX8" s="77" t="s">
        <v>205</v>
      </c>
      <c r="AY8" s="77" t="s">
        <v>207</v>
      </c>
      <c r="AZ8" s="77" t="s">
        <v>211</v>
      </c>
      <c r="BA8" s="77">
        <v>15.582</v>
      </c>
      <c r="BB8" s="77" t="s">
        <v>211</v>
      </c>
      <c r="BC8" s="77"/>
      <c r="BD8" s="77" t="s">
        <v>209</v>
      </c>
      <c r="CA8" s="1"/>
      <c r="CB8" s="1"/>
      <c r="CC8" s="1"/>
    </row>
    <row r="9" spans="1:81" ht="31.5" customHeight="1">
      <c r="A9" s="78" t="s">
        <v>82</v>
      </c>
      <c r="B9" s="78" t="s">
        <v>83</v>
      </c>
      <c r="C9" s="18" t="s">
        <v>171</v>
      </c>
      <c r="D9" s="79" t="s">
        <v>84</v>
      </c>
      <c r="E9" s="80" t="s">
        <v>85</v>
      </c>
      <c r="F9" s="18"/>
      <c r="G9" s="18">
        <v>21</v>
      </c>
      <c r="H9" s="18">
        <v>8.1</v>
      </c>
      <c r="I9" s="18">
        <v>0.225</v>
      </c>
      <c r="J9" s="18">
        <v>0</v>
      </c>
      <c r="K9" s="18">
        <v>0.54</v>
      </c>
      <c r="L9" s="90">
        <v>3.5</v>
      </c>
      <c r="M9" s="70">
        <f t="shared" si="0"/>
        <v>2345</v>
      </c>
      <c r="N9" s="18">
        <v>0.032</v>
      </c>
      <c r="O9" s="67">
        <f t="shared" si="1"/>
        <v>0.010666666666666666</v>
      </c>
      <c r="P9" s="18" t="s">
        <v>211</v>
      </c>
      <c r="Q9" s="81">
        <v>230</v>
      </c>
      <c r="R9" s="18" t="s">
        <v>265</v>
      </c>
      <c r="S9" s="18">
        <v>60</v>
      </c>
      <c r="T9" s="18" t="s">
        <v>193</v>
      </c>
      <c r="U9" s="18">
        <v>5.99</v>
      </c>
      <c r="V9" s="18">
        <v>1.4</v>
      </c>
      <c r="W9" s="18">
        <v>1.7</v>
      </c>
      <c r="X9" s="18">
        <v>1330</v>
      </c>
      <c r="Y9" s="18">
        <v>0.08</v>
      </c>
      <c r="Z9" s="18" t="s">
        <v>193</v>
      </c>
      <c r="AA9" s="18" t="s">
        <v>193</v>
      </c>
      <c r="AB9" s="18" t="s">
        <v>193</v>
      </c>
      <c r="AC9" s="80"/>
      <c r="AD9" s="86">
        <v>38530</v>
      </c>
      <c r="AE9" s="87">
        <v>0.40972222222222227</v>
      </c>
      <c r="AF9" s="77" t="s">
        <v>231</v>
      </c>
      <c r="AG9" s="83" t="s">
        <v>86</v>
      </c>
      <c r="AH9" s="83" t="s">
        <v>37</v>
      </c>
      <c r="AI9" s="18" t="s">
        <v>27</v>
      </c>
      <c r="AJ9" s="18" t="s">
        <v>38</v>
      </c>
      <c r="AK9" s="18" t="s">
        <v>7</v>
      </c>
      <c r="AL9" s="18" t="s">
        <v>94</v>
      </c>
      <c r="AM9" s="77" t="s">
        <v>123</v>
      </c>
      <c r="AN9" s="77" t="s">
        <v>63</v>
      </c>
      <c r="AO9" s="77" t="s">
        <v>64</v>
      </c>
      <c r="AP9" s="77" t="s">
        <v>64</v>
      </c>
      <c r="AQ9" s="77" t="s">
        <v>65</v>
      </c>
      <c r="AR9" s="89" t="s">
        <v>67</v>
      </c>
      <c r="AS9" s="77" t="s">
        <v>66</v>
      </c>
      <c r="AT9" s="77" t="s">
        <v>67</v>
      </c>
      <c r="AU9" s="77" t="s">
        <v>70</v>
      </c>
      <c r="AV9" s="77"/>
      <c r="AW9" s="77"/>
      <c r="AX9" s="77" t="s">
        <v>69</v>
      </c>
      <c r="AY9" s="77" t="s">
        <v>208</v>
      </c>
      <c r="AZ9" s="77" t="s">
        <v>211</v>
      </c>
      <c r="BA9" s="77">
        <v>31.6</v>
      </c>
      <c r="BB9" s="77" t="s">
        <v>64</v>
      </c>
      <c r="BC9" s="77" t="s">
        <v>209</v>
      </c>
      <c r="BD9" s="77" t="s">
        <v>209</v>
      </c>
      <c r="CA9" s="1"/>
      <c r="CB9" s="1"/>
      <c r="CC9" s="1"/>
    </row>
    <row r="10" spans="1:81" ht="43.5" customHeight="1">
      <c r="A10" s="78" t="s">
        <v>109</v>
      </c>
      <c r="B10" s="78" t="s">
        <v>110</v>
      </c>
      <c r="C10" s="18" t="s">
        <v>171</v>
      </c>
      <c r="D10" s="79" t="s">
        <v>111</v>
      </c>
      <c r="E10" s="91" t="s">
        <v>29</v>
      </c>
      <c r="F10" s="91"/>
      <c r="G10" s="18">
        <v>26</v>
      </c>
      <c r="H10" s="18">
        <v>8</v>
      </c>
      <c r="I10" s="18">
        <v>0.233</v>
      </c>
      <c r="J10" s="18">
        <v>0</v>
      </c>
      <c r="K10" s="18">
        <v>0.44</v>
      </c>
      <c r="L10" s="18">
        <v>6.6</v>
      </c>
      <c r="M10" s="70">
        <f t="shared" si="0"/>
        <v>4422</v>
      </c>
      <c r="N10" s="18">
        <v>0</v>
      </c>
      <c r="O10" s="67">
        <f t="shared" si="1"/>
        <v>0</v>
      </c>
      <c r="P10" s="18" t="s">
        <v>209</v>
      </c>
      <c r="Q10" s="81">
        <v>40</v>
      </c>
      <c r="R10" s="18" t="s">
        <v>265</v>
      </c>
      <c r="S10" s="18">
        <v>20</v>
      </c>
      <c r="T10" s="18" t="s">
        <v>193</v>
      </c>
      <c r="U10" s="18">
        <v>4.13</v>
      </c>
      <c r="V10" s="18">
        <v>2.3</v>
      </c>
      <c r="W10" s="18">
        <v>2.85</v>
      </c>
      <c r="X10" s="18">
        <v>2600</v>
      </c>
      <c r="Y10" s="18">
        <v>0.07</v>
      </c>
      <c r="Z10" s="18" t="s">
        <v>193</v>
      </c>
      <c r="AA10" s="18" t="s">
        <v>193</v>
      </c>
      <c r="AB10" s="18" t="s">
        <v>193</v>
      </c>
      <c r="AC10" s="91"/>
      <c r="AD10" s="86">
        <v>38530</v>
      </c>
      <c r="AE10" s="87">
        <v>0.4618055555555556</v>
      </c>
      <c r="AF10" s="77" t="s">
        <v>231</v>
      </c>
      <c r="AG10" s="83" t="s">
        <v>112</v>
      </c>
      <c r="AH10" s="83" t="s">
        <v>113</v>
      </c>
      <c r="AI10" s="18" t="s">
        <v>27</v>
      </c>
      <c r="AJ10" s="18" t="s">
        <v>114</v>
      </c>
      <c r="AK10" s="18" t="s">
        <v>7</v>
      </c>
      <c r="AL10" s="18" t="s">
        <v>94</v>
      </c>
      <c r="AM10" s="77" t="s">
        <v>122</v>
      </c>
      <c r="AN10" s="77" t="s">
        <v>19</v>
      </c>
      <c r="AO10" s="77" t="s">
        <v>64</v>
      </c>
      <c r="AP10" s="77" t="s">
        <v>64</v>
      </c>
      <c r="AQ10" s="77" t="s">
        <v>65</v>
      </c>
      <c r="AR10" s="89" t="s">
        <v>67</v>
      </c>
      <c r="AS10" s="77" t="s">
        <v>66</v>
      </c>
      <c r="AT10" s="77" t="s">
        <v>67</v>
      </c>
      <c r="AU10" s="77" t="s">
        <v>70</v>
      </c>
      <c r="AV10" s="77" t="s">
        <v>67</v>
      </c>
      <c r="AW10" s="77" t="s">
        <v>192</v>
      </c>
      <c r="AX10" s="77" t="s">
        <v>69</v>
      </c>
      <c r="AY10" s="77" t="s">
        <v>208</v>
      </c>
      <c r="AZ10" s="77" t="s">
        <v>210</v>
      </c>
      <c r="BA10" s="77" t="s">
        <v>64</v>
      </c>
      <c r="BB10" s="77" t="s">
        <v>64</v>
      </c>
      <c r="BC10" s="77" t="s">
        <v>209</v>
      </c>
      <c r="BD10" s="77" t="s">
        <v>209</v>
      </c>
      <c r="CA10" s="1"/>
      <c r="CB10" s="1"/>
      <c r="CC10" s="1"/>
    </row>
  </sheetData>
  <printOptions/>
  <pageMargins left="0.75" right="0.75" top="0.87" bottom="0.65" header="0.5" footer="0.5"/>
  <pageSetup horizontalDpi="600" verticalDpi="600" orientation="landscape" paperSize="26" scale="81" r:id="rId1"/>
  <headerFooter alignWithMargins="0">
    <oddHeader>&amp;C&amp;12Rose Creek Watershed Opportunities Grant
Analytical, Field Screening and Visual Observations Data</oddHeader>
    <oddFooter>&amp;L12/17/04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L23"/>
  <sheetViews>
    <sheetView view="pageBreakPreview" zoomScale="60" zoomScaleNormal="75" workbookViewId="0" topLeftCell="A1">
      <selection activeCell="D18" sqref="D18"/>
    </sheetView>
  </sheetViews>
  <sheetFormatPr defaultColWidth="9.140625" defaultRowHeight="12.75"/>
  <cols>
    <col min="1" max="1" width="9.140625" style="28" customWidth="1"/>
    <col min="2" max="2" width="41.140625" style="30" customWidth="1"/>
    <col min="3" max="3" width="8.28125" style="30" customWidth="1"/>
    <col min="4" max="4" width="14.7109375" style="30" customWidth="1"/>
    <col min="5" max="5" width="7.57421875" style="30" customWidth="1"/>
    <col min="6" max="6" width="13.00390625" style="30" customWidth="1"/>
    <col min="7" max="7" width="12.140625" style="30" customWidth="1"/>
    <col min="8" max="8" width="10.28125" style="30" customWidth="1"/>
    <col min="9" max="9" width="10.00390625" style="30" customWidth="1"/>
    <col min="10" max="10" width="9.57421875" style="30" customWidth="1"/>
    <col min="11" max="11" width="12.00390625" style="30" customWidth="1"/>
    <col min="12" max="12" width="15.421875" style="30" customWidth="1"/>
    <col min="13" max="13" width="9.7109375" style="31" customWidth="1"/>
    <col min="14" max="14" width="9.28125" style="32" customWidth="1"/>
    <col min="15" max="15" width="11.28125" style="28" customWidth="1"/>
    <col min="16" max="16" width="11.8515625" style="28" customWidth="1"/>
    <col min="17" max="17" width="11.28125" style="28" customWidth="1"/>
    <col min="18" max="18" width="12.140625" style="28" customWidth="1"/>
    <col min="19" max="19" width="9.28125" style="28" customWidth="1"/>
    <col min="20" max="20" width="11.00390625" style="28" customWidth="1"/>
    <col min="21" max="21" width="14.140625" style="28" customWidth="1"/>
    <col min="22" max="22" width="15.00390625" style="28" customWidth="1"/>
    <col min="23" max="23" width="9.140625" style="28" customWidth="1"/>
    <col min="24" max="24" width="6.421875" style="28" customWidth="1"/>
    <col min="25" max="25" width="8.421875" style="28" customWidth="1"/>
    <col min="26" max="26" width="10.28125" style="28" customWidth="1"/>
    <col min="27" max="27" width="8.00390625" style="28" customWidth="1"/>
    <col min="28" max="28" width="8.7109375" style="28" customWidth="1"/>
    <col min="29" max="29" width="7.421875" style="28" customWidth="1"/>
    <col min="30" max="30" width="8.00390625" style="28" customWidth="1"/>
    <col min="31" max="31" width="11.8515625" style="28" customWidth="1"/>
    <col min="32" max="32" width="14.140625" style="28" customWidth="1"/>
    <col min="33" max="33" width="15.00390625" style="28" customWidth="1"/>
    <col min="34" max="34" width="11.57421875" style="28" customWidth="1"/>
    <col min="35" max="35" width="12.00390625" style="28" customWidth="1"/>
    <col min="36" max="36" width="8.421875" style="28" customWidth="1"/>
    <col min="37" max="38" width="13.28125" style="28" customWidth="1"/>
    <col min="39" max="39" width="8.8515625" style="28" customWidth="1"/>
    <col min="40" max="41" width="9.140625" style="28" customWidth="1"/>
    <col min="42" max="42" width="18.421875" style="28" customWidth="1"/>
    <col min="43" max="43" width="22.00390625" style="28" customWidth="1"/>
    <col min="44" max="44" width="16.00390625" style="28" customWidth="1"/>
    <col min="45" max="45" width="20.140625" style="28" customWidth="1"/>
    <col min="46" max="46" width="18.421875" style="28" customWidth="1"/>
    <col min="47" max="47" width="22.7109375" style="28" customWidth="1"/>
    <col min="48" max="48" width="22.28125" style="28" customWidth="1"/>
    <col min="49" max="16384" width="9.140625" style="28" customWidth="1"/>
  </cols>
  <sheetData>
    <row r="1" ht="28.5" customHeight="1">
      <c r="B1" s="29" t="s">
        <v>229</v>
      </c>
    </row>
    <row r="2" spans="1:39" ht="70.5" customHeight="1">
      <c r="A2" s="33" t="s">
        <v>126</v>
      </c>
      <c r="B2" s="34" t="s">
        <v>127</v>
      </c>
      <c r="C2" s="35"/>
      <c r="D2" s="33" t="s">
        <v>154</v>
      </c>
      <c r="E2" s="33" t="s">
        <v>155</v>
      </c>
      <c r="F2" s="33" t="s">
        <v>156</v>
      </c>
      <c r="G2" s="33" t="s">
        <v>157</v>
      </c>
      <c r="H2" s="33" t="s">
        <v>158</v>
      </c>
      <c r="I2" s="33" t="s">
        <v>159</v>
      </c>
      <c r="J2" s="33" t="s">
        <v>160</v>
      </c>
      <c r="K2" s="33" t="s">
        <v>161</v>
      </c>
      <c r="L2" s="33" t="s">
        <v>162</v>
      </c>
      <c r="M2" s="36" t="s">
        <v>128</v>
      </c>
      <c r="N2" s="37" t="s">
        <v>129</v>
      </c>
      <c r="O2" s="33" t="s">
        <v>130</v>
      </c>
      <c r="P2" s="35" t="s">
        <v>131</v>
      </c>
      <c r="Q2" s="35" t="s">
        <v>132</v>
      </c>
      <c r="R2" s="33" t="s">
        <v>133</v>
      </c>
      <c r="S2" s="33" t="s">
        <v>134</v>
      </c>
      <c r="T2" s="33" t="s">
        <v>135</v>
      </c>
      <c r="U2" s="33" t="s">
        <v>136</v>
      </c>
      <c r="V2" s="33" t="s">
        <v>137</v>
      </c>
      <c r="W2" s="33" t="s">
        <v>138</v>
      </c>
      <c r="X2" s="33" t="s">
        <v>139</v>
      </c>
      <c r="Y2" s="33" t="s">
        <v>20</v>
      </c>
      <c r="Z2" s="33" t="s">
        <v>140</v>
      </c>
      <c r="AA2" s="38" t="s">
        <v>141</v>
      </c>
      <c r="AB2" s="33" t="s">
        <v>142</v>
      </c>
      <c r="AC2" s="33" t="s">
        <v>143</v>
      </c>
      <c r="AD2" s="33" t="s">
        <v>144</v>
      </c>
      <c r="AE2" s="33" t="s">
        <v>145</v>
      </c>
      <c r="AF2" s="33" t="s">
        <v>146</v>
      </c>
      <c r="AG2" s="33" t="s">
        <v>147</v>
      </c>
      <c r="AH2" s="33" t="s">
        <v>148</v>
      </c>
      <c r="AI2" s="33" t="s">
        <v>149</v>
      </c>
      <c r="AJ2" s="33" t="s">
        <v>150</v>
      </c>
      <c r="AK2" s="33" t="s">
        <v>151</v>
      </c>
      <c r="AL2" s="33" t="s">
        <v>152</v>
      </c>
      <c r="AM2" s="33" t="s">
        <v>153</v>
      </c>
    </row>
    <row r="3" spans="1:64" ht="120">
      <c r="A3" s="39" t="s">
        <v>87</v>
      </c>
      <c r="B3" s="49" t="s">
        <v>30</v>
      </c>
      <c r="C3" s="49"/>
      <c r="D3" s="39">
        <v>18</v>
      </c>
      <c r="E3" s="39">
        <v>7</v>
      </c>
      <c r="F3" s="39">
        <v>1.437</v>
      </c>
      <c r="G3" s="39">
        <v>789</v>
      </c>
      <c r="H3" s="39">
        <v>0.748</v>
      </c>
      <c r="I3" s="39">
        <v>3</v>
      </c>
      <c r="J3" s="39">
        <f>I3*670</f>
        <v>2010</v>
      </c>
      <c r="K3" s="39">
        <v>3.561</v>
      </c>
      <c r="L3" s="39">
        <f>K3/3</f>
        <v>1.187</v>
      </c>
      <c r="M3" s="41">
        <v>38512</v>
      </c>
      <c r="N3" s="42"/>
      <c r="O3" s="43" t="s">
        <v>235</v>
      </c>
      <c r="P3" s="44" t="s">
        <v>88</v>
      </c>
      <c r="Q3" s="44" t="s">
        <v>89</v>
      </c>
      <c r="R3" s="39" t="s">
        <v>27</v>
      </c>
      <c r="S3" s="39" t="s">
        <v>90</v>
      </c>
      <c r="T3" s="39" t="s">
        <v>120</v>
      </c>
      <c r="U3" s="39" t="s">
        <v>91</v>
      </c>
      <c r="V3" s="43" t="s">
        <v>122</v>
      </c>
      <c r="W3" s="45" t="s">
        <v>62</v>
      </c>
      <c r="X3" s="43" t="s">
        <v>64</v>
      </c>
      <c r="Y3" s="39" t="s">
        <v>64</v>
      </c>
      <c r="Z3" s="45" t="s">
        <v>65</v>
      </c>
      <c r="AA3" s="48" t="s">
        <v>67</v>
      </c>
      <c r="AB3" s="45" t="s">
        <v>250</v>
      </c>
      <c r="AC3" s="45" t="s">
        <v>190</v>
      </c>
      <c r="AD3" s="45" t="s">
        <v>178</v>
      </c>
      <c r="AE3" s="45" t="s">
        <v>67</v>
      </c>
      <c r="AF3" s="45" t="s">
        <v>67</v>
      </c>
      <c r="AG3" s="45" t="s">
        <v>205</v>
      </c>
      <c r="AH3" s="45" t="s">
        <v>67</v>
      </c>
      <c r="AI3" s="43" t="s">
        <v>211</v>
      </c>
      <c r="AJ3" s="43" t="s">
        <v>214</v>
      </c>
      <c r="AK3" s="43" t="s">
        <v>211</v>
      </c>
      <c r="AL3" s="45" t="s">
        <v>212</v>
      </c>
      <c r="AM3" s="43" t="s">
        <v>209</v>
      </c>
      <c r="AW3" s="46"/>
      <c r="AX3" s="46"/>
      <c r="AY3" s="46"/>
      <c r="AZ3" s="46"/>
      <c r="BA3" s="46"/>
      <c r="BB3" s="46"/>
      <c r="BC3" s="46"/>
      <c r="BD3" s="46"/>
      <c r="BE3" s="46"/>
      <c r="BF3" s="46"/>
      <c r="BG3" s="46"/>
      <c r="BH3" s="46"/>
      <c r="BI3" s="46"/>
      <c r="BL3" s="47"/>
    </row>
    <row r="4" spans="1:64" ht="105">
      <c r="A4" s="39" t="s">
        <v>115</v>
      </c>
      <c r="B4" s="49" t="s">
        <v>31</v>
      </c>
      <c r="C4" s="49"/>
      <c r="D4" s="39">
        <v>19.5</v>
      </c>
      <c r="E4" s="39">
        <v>7.1</v>
      </c>
      <c r="F4" s="39">
        <v>0.23</v>
      </c>
      <c r="G4" s="39">
        <v>7.46</v>
      </c>
      <c r="H4" s="39">
        <v>0.758</v>
      </c>
      <c r="I4" s="39">
        <v>3.9</v>
      </c>
      <c r="J4" s="39">
        <f>I4*670</f>
        <v>2613</v>
      </c>
      <c r="K4" s="39">
        <v>1.607</v>
      </c>
      <c r="L4" s="39">
        <f>K4/3</f>
        <v>0.5356666666666666</v>
      </c>
      <c r="M4" s="41">
        <v>38512</v>
      </c>
      <c r="N4" s="42">
        <v>0.3958333333333333</v>
      </c>
      <c r="O4" s="43" t="s">
        <v>235</v>
      </c>
      <c r="P4" s="44" t="s">
        <v>116</v>
      </c>
      <c r="Q4" s="44" t="s">
        <v>117</v>
      </c>
      <c r="R4" s="39" t="s">
        <v>27</v>
      </c>
      <c r="S4" s="39" t="s">
        <v>118</v>
      </c>
      <c r="T4" s="39" t="s">
        <v>120</v>
      </c>
      <c r="U4" s="39" t="s">
        <v>121</v>
      </c>
      <c r="V4" s="43" t="s">
        <v>123</v>
      </c>
      <c r="W4" s="45" t="s">
        <v>63</v>
      </c>
      <c r="X4" s="43" t="s">
        <v>64</v>
      </c>
      <c r="Y4" s="43" t="s">
        <v>64</v>
      </c>
      <c r="Z4" s="45" t="s">
        <v>65</v>
      </c>
      <c r="AA4" s="48" t="s">
        <v>67</v>
      </c>
      <c r="AB4" s="45" t="s">
        <v>66</v>
      </c>
      <c r="AC4" s="45" t="s">
        <v>67</v>
      </c>
      <c r="AD4" s="45" t="s">
        <v>70</v>
      </c>
      <c r="AE4" s="45" t="s">
        <v>67</v>
      </c>
      <c r="AF4" s="45" t="s">
        <v>67</v>
      </c>
      <c r="AG4" s="45" t="s">
        <v>67</v>
      </c>
      <c r="AH4" s="45" t="s">
        <v>249</v>
      </c>
      <c r="AI4" s="43" t="s">
        <v>211</v>
      </c>
      <c r="AJ4" s="43">
        <v>13.21</v>
      </c>
      <c r="AK4" s="43" t="s">
        <v>211</v>
      </c>
      <c r="AL4" s="45" t="s">
        <v>209</v>
      </c>
      <c r="AM4" s="43" t="s">
        <v>209</v>
      </c>
      <c r="AW4" s="46"/>
      <c r="AX4" s="46"/>
      <c r="AY4" s="46"/>
      <c r="AZ4" s="46"/>
      <c r="BA4" s="46"/>
      <c r="BB4" s="46"/>
      <c r="BC4" s="46"/>
      <c r="BD4" s="46"/>
      <c r="BE4" s="46"/>
      <c r="BF4" s="46"/>
      <c r="BG4" s="46"/>
      <c r="BH4" s="46"/>
      <c r="BI4" s="46"/>
      <c r="BL4" s="50"/>
    </row>
    <row r="5" spans="1:64" ht="105">
      <c r="A5" s="39" t="s">
        <v>92</v>
      </c>
      <c r="B5" s="40" t="s">
        <v>172</v>
      </c>
      <c r="C5" s="40"/>
      <c r="D5" s="39">
        <v>20</v>
      </c>
      <c r="E5" s="39">
        <v>7.4</v>
      </c>
      <c r="F5" s="39">
        <v>0.291</v>
      </c>
      <c r="G5" s="39">
        <v>32.41</v>
      </c>
      <c r="H5" s="39">
        <v>0.055</v>
      </c>
      <c r="I5" s="39">
        <v>3.3</v>
      </c>
      <c r="J5" s="39">
        <f>I5*670</f>
        <v>2211</v>
      </c>
      <c r="K5" s="39">
        <v>0.907</v>
      </c>
      <c r="L5" s="39">
        <f>K5/3</f>
        <v>0.30233333333333334</v>
      </c>
      <c r="M5" s="41">
        <v>38512</v>
      </c>
      <c r="N5" s="42">
        <v>0.4166666666666667</v>
      </c>
      <c r="O5" s="43" t="s">
        <v>235</v>
      </c>
      <c r="P5" s="44" t="s">
        <v>173</v>
      </c>
      <c r="Q5" s="44" t="s">
        <v>174</v>
      </c>
      <c r="R5" s="39" t="s">
        <v>27</v>
      </c>
      <c r="S5" s="39" t="s">
        <v>175</v>
      </c>
      <c r="T5" s="39" t="s">
        <v>120</v>
      </c>
      <c r="U5" s="39" t="s">
        <v>121</v>
      </c>
      <c r="V5" s="43" t="s">
        <v>123</v>
      </c>
      <c r="W5" s="45" t="s">
        <v>62</v>
      </c>
      <c r="X5" s="43" t="s">
        <v>64</v>
      </c>
      <c r="Y5" s="39" t="s">
        <v>64</v>
      </c>
      <c r="Z5" s="45" t="s">
        <v>65</v>
      </c>
      <c r="AA5" s="48" t="s">
        <v>67</v>
      </c>
      <c r="AB5" s="45" t="s">
        <v>189</v>
      </c>
      <c r="AC5" s="45" t="s">
        <v>67</v>
      </c>
      <c r="AD5" s="45" t="s">
        <v>70</v>
      </c>
      <c r="AE5" s="45" t="s">
        <v>67</v>
      </c>
      <c r="AF5" s="45" t="s">
        <v>67</v>
      </c>
      <c r="AG5" s="45" t="s">
        <v>205</v>
      </c>
      <c r="AH5" s="45" t="s">
        <v>247</v>
      </c>
      <c r="AI5" s="43" t="s">
        <v>211</v>
      </c>
      <c r="AJ5" s="43">
        <v>0.99</v>
      </c>
      <c r="AK5" s="43" t="s">
        <v>209</v>
      </c>
      <c r="AL5" s="45" t="s">
        <v>209</v>
      </c>
      <c r="AM5" s="43" t="s">
        <v>209</v>
      </c>
      <c r="AW5" s="46"/>
      <c r="AX5" s="46"/>
      <c r="AY5" s="46"/>
      <c r="AZ5" s="46"/>
      <c r="BA5" s="46"/>
      <c r="BB5" s="46"/>
      <c r="BC5" s="46"/>
      <c r="BD5" s="46"/>
      <c r="BE5" s="46"/>
      <c r="BF5" s="46"/>
      <c r="BG5" s="46"/>
      <c r="BH5" s="46"/>
      <c r="BI5" s="46"/>
      <c r="BL5" s="47"/>
    </row>
    <row r="6" spans="1:61" ht="90">
      <c r="A6" s="39" t="s">
        <v>176</v>
      </c>
      <c r="B6" s="40" t="s">
        <v>72</v>
      </c>
      <c r="C6" s="40"/>
      <c r="D6" s="39" t="s">
        <v>64</v>
      </c>
      <c r="E6" s="39" t="s">
        <v>64</v>
      </c>
      <c r="F6" s="39" t="s">
        <v>64</v>
      </c>
      <c r="G6" s="39" t="s">
        <v>64</v>
      </c>
      <c r="H6" s="39" t="s">
        <v>64</v>
      </c>
      <c r="I6" s="39" t="s">
        <v>64</v>
      </c>
      <c r="J6" s="39" t="s">
        <v>64</v>
      </c>
      <c r="K6" s="39" t="s">
        <v>64</v>
      </c>
      <c r="L6" s="39" t="s">
        <v>64</v>
      </c>
      <c r="M6" s="41">
        <v>38513</v>
      </c>
      <c r="N6" s="42">
        <v>0.34375</v>
      </c>
      <c r="O6" s="43" t="s">
        <v>251</v>
      </c>
      <c r="P6" s="44" t="s">
        <v>73</v>
      </c>
      <c r="Q6" s="44" t="s">
        <v>59</v>
      </c>
      <c r="R6" s="39" t="s">
        <v>27</v>
      </c>
      <c r="S6" s="39" t="s">
        <v>60</v>
      </c>
      <c r="T6" s="39" t="s">
        <v>119</v>
      </c>
      <c r="U6" s="39" t="s">
        <v>121</v>
      </c>
      <c r="V6" s="43" t="s">
        <v>123</v>
      </c>
      <c r="W6" s="45" t="s">
        <v>62</v>
      </c>
      <c r="X6" s="43" t="s">
        <v>64</v>
      </c>
      <c r="Y6" s="39" t="s">
        <v>64</v>
      </c>
      <c r="Z6" s="45" t="s">
        <v>252</v>
      </c>
      <c r="AA6" s="45" t="s">
        <v>248</v>
      </c>
      <c r="AB6" s="45" t="s">
        <v>64</v>
      </c>
      <c r="AC6" s="45" t="s">
        <v>64</v>
      </c>
      <c r="AD6" s="45" t="s">
        <v>64</v>
      </c>
      <c r="AE6" s="45" t="s">
        <v>68</v>
      </c>
      <c r="AF6" s="45" t="s">
        <v>67</v>
      </c>
      <c r="AG6" s="45" t="s">
        <v>69</v>
      </c>
      <c r="AH6" s="45" t="s">
        <v>247</v>
      </c>
      <c r="AI6" s="43" t="s">
        <v>209</v>
      </c>
      <c r="AJ6" s="43" t="s">
        <v>64</v>
      </c>
      <c r="AK6" s="43" t="s">
        <v>64</v>
      </c>
      <c r="AL6" s="45" t="s">
        <v>209</v>
      </c>
      <c r="AM6" s="43" t="s">
        <v>209</v>
      </c>
      <c r="AW6" s="46"/>
      <c r="AX6" s="46"/>
      <c r="AY6" s="46"/>
      <c r="AZ6" s="46"/>
      <c r="BA6" s="46"/>
      <c r="BB6" s="46"/>
      <c r="BC6" s="46"/>
      <c r="BD6" s="46"/>
      <c r="BE6" s="46"/>
      <c r="BF6" s="46"/>
      <c r="BG6" s="46"/>
      <c r="BH6" s="46"/>
      <c r="BI6" s="46"/>
    </row>
    <row r="7" spans="1:64" ht="105">
      <c r="A7" s="39" t="s">
        <v>61</v>
      </c>
      <c r="B7" s="49" t="s">
        <v>32</v>
      </c>
      <c r="C7" s="49"/>
      <c r="D7" s="39">
        <v>19</v>
      </c>
      <c r="E7" s="39">
        <v>7.1</v>
      </c>
      <c r="F7" s="39">
        <v>1.904</v>
      </c>
      <c r="G7" s="39">
        <v>3.96</v>
      </c>
      <c r="H7" s="39">
        <v>1.065</v>
      </c>
      <c r="I7" s="39">
        <v>3</v>
      </c>
      <c r="J7" s="39">
        <f>I7*670</f>
        <v>2010</v>
      </c>
      <c r="K7" s="39">
        <v>1.156</v>
      </c>
      <c r="L7" s="39">
        <f>K7/3</f>
        <v>0.3853333333333333</v>
      </c>
      <c r="M7" s="41">
        <v>38513</v>
      </c>
      <c r="N7" s="42">
        <v>0.3611111111111111</v>
      </c>
      <c r="O7" s="43" t="s">
        <v>251</v>
      </c>
      <c r="P7" s="44" t="s">
        <v>184</v>
      </c>
      <c r="Q7" s="44" t="s">
        <v>185</v>
      </c>
      <c r="R7" s="39" t="s">
        <v>27</v>
      </c>
      <c r="S7" s="39" t="s">
        <v>186</v>
      </c>
      <c r="T7" s="39" t="s">
        <v>187</v>
      </c>
      <c r="U7" s="39" t="s">
        <v>121</v>
      </c>
      <c r="V7" s="43" t="s">
        <v>123</v>
      </c>
      <c r="W7" s="45" t="s">
        <v>62</v>
      </c>
      <c r="X7" s="43" t="s">
        <v>64</v>
      </c>
      <c r="Y7" s="39" t="s">
        <v>64</v>
      </c>
      <c r="Z7" s="45" t="s">
        <v>252</v>
      </c>
      <c r="AA7" s="45" t="s">
        <v>248</v>
      </c>
      <c r="AB7" s="45" t="s">
        <v>67</v>
      </c>
      <c r="AC7" s="45" t="s">
        <v>67</v>
      </c>
      <c r="AD7" s="46" t="s">
        <v>70</v>
      </c>
      <c r="AE7" s="45" t="s">
        <v>68</v>
      </c>
      <c r="AF7" s="45" t="s">
        <v>192</v>
      </c>
      <c r="AG7" s="45" t="s">
        <v>205</v>
      </c>
      <c r="AH7" s="45" t="s">
        <v>247</v>
      </c>
      <c r="AI7" s="43" t="s">
        <v>211</v>
      </c>
      <c r="AJ7" s="43">
        <v>15.85</v>
      </c>
      <c r="AK7" s="43" t="s">
        <v>211</v>
      </c>
      <c r="AL7" s="45" t="s">
        <v>209</v>
      </c>
      <c r="AM7" s="43" t="s">
        <v>209</v>
      </c>
      <c r="AW7" s="46"/>
      <c r="AX7" s="46"/>
      <c r="AY7" s="46"/>
      <c r="AZ7" s="46"/>
      <c r="BA7" s="46"/>
      <c r="BB7" s="46"/>
      <c r="BC7" s="46"/>
      <c r="BD7" s="46"/>
      <c r="BE7" s="46"/>
      <c r="BF7" s="46"/>
      <c r="BG7" s="46"/>
      <c r="BH7" s="46"/>
      <c r="BI7" s="46"/>
      <c r="BL7" s="47"/>
    </row>
    <row r="8" spans="1:64" ht="30">
      <c r="A8" s="39" t="s">
        <v>188</v>
      </c>
      <c r="B8" s="40" t="s">
        <v>213</v>
      </c>
      <c r="C8" s="40"/>
      <c r="D8" s="39">
        <v>18.4</v>
      </c>
      <c r="E8" s="39">
        <v>8.3</v>
      </c>
      <c r="F8" s="39">
        <v>0.067</v>
      </c>
      <c r="G8" s="39">
        <v>18.95</v>
      </c>
      <c r="H8" s="39">
        <v>0.252</v>
      </c>
      <c r="I8" s="39">
        <v>1.2</v>
      </c>
      <c r="J8" s="39">
        <f>I8*670</f>
        <v>804</v>
      </c>
      <c r="K8" s="39">
        <v>1.854</v>
      </c>
      <c r="L8" s="39">
        <f>K8/3</f>
        <v>0.618</v>
      </c>
      <c r="M8" s="41">
        <v>38513</v>
      </c>
      <c r="N8" s="42">
        <v>0.3645833333333333</v>
      </c>
      <c r="O8" s="43" t="s">
        <v>251</v>
      </c>
      <c r="P8" s="44" t="s">
        <v>184</v>
      </c>
      <c r="Q8" s="44" t="s">
        <v>185</v>
      </c>
      <c r="R8" s="39" t="s">
        <v>27</v>
      </c>
      <c r="S8" s="39" t="s">
        <v>186</v>
      </c>
      <c r="T8" s="39" t="s">
        <v>187</v>
      </c>
      <c r="U8" s="39" t="s">
        <v>121</v>
      </c>
      <c r="V8" s="43" t="s">
        <v>123</v>
      </c>
      <c r="W8" s="45" t="s">
        <v>62</v>
      </c>
      <c r="X8" s="43" t="s">
        <v>64</v>
      </c>
      <c r="Y8" s="39" t="s">
        <v>64</v>
      </c>
      <c r="Z8" s="45" t="s">
        <v>252</v>
      </c>
      <c r="AA8" s="45" t="s">
        <v>248</v>
      </c>
      <c r="AB8" s="45" t="s">
        <v>67</v>
      </c>
      <c r="AC8" s="45" t="s">
        <v>67</v>
      </c>
      <c r="AD8" s="45" t="s">
        <v>70</v>
      </c>
      <c r="AE8" s="45" t="s">
        <v>71</v>
      </c>
      <c r="AF8" s="45" t="s">
        <v>192</v>
      </c>
      <c r="AG8" s="45" t="s">
        <v>205</v>
      </c>
      <c r="AH8" s="45" t="s">
        <v>247</v>
      </c>
      <c r="AI8" s="43" t="s">
        <v>211</v>
      </c>
      <c r="AJ8" s="43" t="s">
        <v>214</v>
      </c>
      <c r="AK8" s="43" t="s">
        <v>209</v>
      </c>
      <c r="AL8" s="45" t="s">
        <v>209</v>
      </c>
      <c r="AM8" s="43" t="s">
        <v>209</v>
      </c>
      <c r="AW8" s="46"/>
      <c r="AX8" s="46"/>
      <c r="AY8" s="46"/>
      <c r="AZ8" s="46"/>
      <c r="BA8" s="46"/>
      <c r="BB8" s="46"/>
      <c r="BC8" s="46"/>
      <c r="BD8" s="46"/>
      <c r="BE8" s="46"/>
      <c r="BF8" s="46"/>
      <c r="BG8" s="46"/>
      <c r="BH8" s="46"/>
      <c r="BI8" s="46"/>
      <c r="BL8" s="47"/>
    </row>
    <row r="9" spans="1:64" ht="105">
      <c r="A9" s="39" t="s">
        <v>12</v>
      </c>
      <c r="B9" s="40" t="s">
        <v>96</v>
      </c>
      <c r="C9" s="40"/>
      <c r="D9" s="39">
        <v>21.1</v>
      </c>
      <c r="E9" s="39">
        <v>7.6</v>
      </c>
      <c r="F9" s="39">
        <v>0.098</v>
      </c>
      <c r="G9" s="39">
        <v>7.89</v>
      </c>
      <c r="H9" s="39">
        <v>0.346</v>
      </c>
      <c r="I9" s="39">
        <v>1.6</v>
      </c>
      <c r="J9" s="39">
        <f>I9*670</f>
        <v>1072</v>
      </c>
      <c r="K9" s="39">
        <v>1.826</v>
      </c>
      <c r="L9" s="39">
        <f>K9/3</f>
        <v>0.6086666666666667</v>
      </c>
      <c r="M9" s="41">
        <v>38567</v>
      </c>
      <c r="N9" s="42">
        <v>0.5347222222222222</v>
      </c>
      <c r="O9" s="43" t="s">
        <v>237</v>
      </c>
      <c r="P9" s="44" t="s">
        <v>97</v>
      </c>
      <c r="Q9" s="44" t="s">
        <v>98</v>
      </c>
      <c r="R9" s="39" t="s">
        <v>27</v>
      </c>
      <c r="S9" s="39" t="s">
        <v>99</v>
      </c>
      <c r="T9" s="39" t="s">
        <v>187</v>
      </c>
      <c r="U9" s="39" t="s">
        <v>121</v>
      </c>
      <c r="V9" s="43" t="s">
        <v>123</v>
      </c>
      <c r="W9" s="45" t="s">
        <v>19</v>
      </c>
      <c r="X9" s="43" t="s">
        <v>64</v>
      </c>
      <c r="Y9" s="43" t="s">
        <v>64</v>
      </c>
      <c r="Z9" s="45" t="s">
        <v>65</v>
      </c>
      <c r="AA9" s="48" t="s">
        <v>67</v>
      </c>
      <c r="AB9" s="45" t="s">
        <v>66</v>
      </c>
      <c r="AC9" s="45" t="s">
        <v>67</v>
      </c>
      <c r="AD9" s="46" t="s">
        <v>70</v>
      </c>
      <c r="AE9" s="45" t="s">
        <v>68</v>
      </c>
      <c r="AF9" s="45" t="s">
        <v>67</v>
      </c>
      <c r="AG9" s="45" t="s">
        <v>205</v>
      </c>
      <c r="AH9" s="45" t="s">
        <v>207</v>
      </c>
      <c r="AI9" s="43" t="s">
        <v>210</v>
      </c>
      <c r="AJ9" s="43" t="s">
        <v>64</v>
      </c>
      <c r="AK9" s="43"/>
      <c r="AL9" s="45" t="s">
        <v>212</v>
      </c>
      <c r="AM9" s="43" t="s">
        <v>209</v>
      </c>
      <c r="AW9" s="46"/>
      <c r="AX9" s="46"/>
      <c r="AY9" s="46"/>
      <c r="AZ9" s="46"/>
      <c r="BA9" s="46"/>
      <c r="BB9" s="46"/>
      <c r="BC9" s="46"/>
      <c r="BD9" s="46"/>
      <c r="BE9" s="46"/>
      <c r="BF9" s="46"/>
      <c r="BG9" s="46"/>
      <c r="BH9" s="46"/>
      <c r="BI9" s="46"/>
      <c r="BL9" s="47"/>
    </row>
    <row r="10" spans="1:64" ht="105">
      <c r="A10" s="39" t="s">
        <v>18</v>
      </c>
      <c r="B10" s="40" t="s">
        <v>180</v>
      </c>
      <c r="C10" s="40"/>
      <c r="D10" s="39" t="s">
        <v>64</v>
      </c>
      <c r="E10" s="39" t="s">
        <v>64</v>
      </c>
      <c r="F10" s="39" t="s">
        <v>64</v>
      </c>
      <c r="G10" s="39" t="s">
        <v>64</v>
      </c>
      <c r="H10" s="39" t="s">
        <v>64</v>
      </c>
      <c r="I10" s="39" t="s">
        <v>64</v>
      </c>
      <c r="J10" s="39" t="s">
        <v>64</v>
      </c>
      <c r="K10" s="39" t="s">
        <v>64</v>
      </c>
      <c r="L10" s="39" t="s">
        <v>64</v>
      </c>
      <c r="M10" s="41">
        <v>38552</v>
      </c>
      <c r="N10" s="42">
        <v>0.625</v>
      </c>
      <c r="O10" s="43" t="s">
        <v>253</v>
      </c>
      <c r="P10" s="44" t="s">
        <v>181</v>
      </c>
      <c r="Q10" s="44" t="s">
        <v>182</v>
      </c>
      <c r="R10" s="39" t="s">
        <v>27</v>
      </c>
      <c r="S10" s="39" t="s">
        <v>183</v>
      </c>
      <c r="T10" s="39" t="s">
        <v>119</v>
      </c>
      <c r="U10" s="39" t="s">
        <v>121</v>
      </c>
      <c r="V10" s="43" t="s">
        <v>123</v>
      </c>
      <c r="W10" s="45" t="s">
        <v>63</v>
      </c>
      <c r="X10" s="43" t="s">
        <v>64</v>
      </c>
      <c r="Y10" s="43" t="s">
        <v>64</v>
      </c>
      <c r="Z10" s="45" t="s">
        <v>65</v>
      </c>
      <c r="AA10" s="48" t="s">
        <v>67</v>
      </c>
      <c r="AB10" s="45" t="s">
        <v>64</v>
      </c>
      <c r="AC10" s="45" t="s">
        <v>64</v>
      </c>
      <c r="AD10" s="46" t="s">
        <v>64</v>
      </c>
      <c r="AE10" s="45" t="s">
        <v>64</v>
      </c>
      <c r="AF10" s="45" t="s">
        <v>64</v>
      </c>
      <c r="AG10" s="45" t="s">
        <v>205</v>
      </c>
      <c r="AH10" s="45" t="s">
        <v>247</v>
      </c>
      <c r="AI10" s="43" t="s">
        <v>209</v>
      </c>
      <c r="AJ10" s="43" t="s">
        <v>64</v>
      </c>
      <c r="AK10" s="43" t="s">
        <v>64</v>
      </c>
      <c r="AL10" s="45" t="s">
        <v>209</v>
      </c>
      <c r="AM10" s="43" t="s">
        <v>209</v>
      </c>
      <c r="AW10" s="46"/>
      <c r="AX10" s="46"/>
      <c r="AY10" s="46"/>
      <c r="AZ10" s="46"/>
      <c r="BA10" s="46"/>
      <c r="BB10" s="46"/>
      <c r="BC10" s="46"/>
      <c r="BD10" s="46"/>
      <c r="BE10" s="46"/>
      <c r="BF10" s="46"/>
      <c r="BG10" s="46"/>
      <c r="BH10" s="46"/>
      <c r="BI10" s="46"/>
      <c r="BL10" s="47"/>
    </row>
    <row r="11" spans="1:64" ht="106.5">
      <c r="A11" s="39" t="s">
        <v>0</v>
      </c>
      <c r="B11" s="40" t="s">
        <v>261</v>
      </c>
      <c r="C11" s="40"/>
      <c r="D11" s="39">
        <v>22.8</v>
      </c>
      <c r="E11" s="39">
        <v>8.5</v>
      </c>
      <c r="F11" s="39">
        <v>0.21</v>
      </c>
      <c r="G11" s="39" t="s">
        <v>64</v>
      </c>
      <c r="H11" s="39">
        <v>0.394</v>
      </c>
      <c r="I11" s="39">
        <v>1.3</v>
      </c>
      <c r="J11" s="39">
        <f>I11*670</f>
        <v>871</v>
      </c>
      <c r="K11" s="39">
        <v>1.998</v>
      </c>
      <c r="L11" s="39">
        <f>K11/3</f>
        <v>0.666</v>
      </c>
      <c r="M11" s="41">
        <v>38567</v>
      </c>
      <c r="N11" s="42">
        <v>0.375</v>
      </c>
      <c r="O11" s="43" t="s">
        <v>237</v>
      </c>
      <c r="P11" s="44" t="s">
        <v>1</v>
      </c>
      <c r="Q11" s="44" t="s">
        <v>2</v>
      </c>
      <c r="R11" s="39" t="s">
        <v>27</v>
      </c>
      <c r="S11" s="39" t="s">
        <v>3</v>
      </c>
      <c r="T11" s="39" t="s">
        <v>120</v>
      </c>
      <c r="U11" s="39" t="s">
        <v>121</v>
      </c>
      <c r="V11" s="43" t="s">
        <v>123</v>
      </c>
      <c r="W11" s="45" t="s">
        <v>62</v>
      </c>
      <c r="X11" s="43" t="s">
        <v>64</v>
      </c>
      <c r="Y11" s="43" t="s">
        <v>64</v>
      </c>
      <c r="Z11" s="45" t="s">
        <v>65</v>
      </c>
      <c r="AA11" s="48" t="s">
        <v>67</v>
      </c>
      <c r="AB11" s="45" t="s">
        <v>67</v>
      </c>
      <c r="AC11" s="45" t="s">
        <v>67</v>
      </c>
      <c r="AD11" s="45" t="s">
        <v>70</v>
      </c>
      <c r="AE11" s="45" t="s">
        <v>71</v>
      </c>
      <c r="AF11" s="45" t="s">
        <v>243</v>
      </c>
      <c r="AG11" s="45" t="s">
        <v>191</v>
      </c>
      <c r="AH11" s="45" t="s">
        <v>207</v>
      </c>
      <c r="AI11" s="43" t="s">
        <v>211</v>
      </c>
      <c r="AJ11" s="43">
        <v>0.088</v>
      </c>
      <c r="AK11" s="43" t="s">
        <v>211</v>
      </c>
      <c r="AL11" s="45"/>
      <c r="AM11" s="43" t="s">
        <v>209</v>
      </c>
      <c r="AW11" s="46"/>
      <c r="AX11" s="46"/>
      <c r="AY11" s="46"/>
      <c r="AZ11" s="46"/>
      <c r="BA11" s="46"/>
      <c r="BB11" s="46"/>
      <c r="BC11" s="46"/>
      <c r="BD11" s="46"/>
      <c r="BE11" s="46"/>
      <c r="BF11" s="46"/>
      <c r="BG11" s="46"/>
      <c r="BH11" s="46"/>
      <c r="BI11" s="46"/>
      <c r="BL11" s="47"/>
    </row>
    <row r="12" spans="1:64" ht="105.75">
      <c r="A12" s="39" t="s">
        <v>4</v>
      </c>
      <c r="B12" s="40" t="s">
        <v>260</v>
      </c>
      <c r="C12" s="40"/>
      <c r="D12" s="39">
        <v>22.1</v>
      </c>
      <c r="E12" s="39">
        <v>7.2</v>
      </c>
      <c r="F12" s="39">
        <v>1.637</v>
      </c>
      <c r="G12" s="39">
        <v>6.04</v>
      </c>
      <c r="H12" s="39">
        <v>1.91</v>
      </c>
      <c r="I12" s="39">
        <v>12.7</v>
      </c>
      <c r="J12" s="39">
        <f>I12*670</f>
        <v>8509</v>
      </c>
      <c r="K12" s="39">
        <v>1.269</v>
      </c>
      <c r="L12" s="39">
        <f>K12/3</f>
        <v>0.423</v>
      </c>
      <c r="M12" s="41">
        <v>38567</v>
      </c>
      <c r="N12" s="42">
        <v>0.3611111111111111</v>
      </c>
      <c r="O12" s="43" t="s">
        <v>237</v>
      </c>
      <c r="P12" s="44" t="s">
        <v>5</v>
      </c>
      <c r="Q12" s="44" t="s">
        <v>6</v>
      </c>
      <c r="R12" s="39" t="s">
        <v>27</v>
      </c>
      <c r="S12" s="39" t="s">
        <v>3</v>
      </c>
      <c r="T12" s="39" t="s">
        <v>95</v>
      </c>
      <c r="U12" s="39" t="s">
        <v>121</v>
      </c>
      <c r="V12" s="43" t="s">
        <v>123</v>
      </c>
      <c r="W12" s="45" t="s">
        <v>62</v>
      </c>
      <c r="X12" s="43" t="s">
        <v>64</v>
      </c>
      <c r="Y12" s="43" t="s">
        <v>64</v>
      </c>
      <c r="Z12" s="45" t="s">
        <v>65</v>
      </c>
      <c r="AA12" s="48" t="s">
        <v>67</v>
      </c>
      <c r="AB12" s="45" t="s">
        <v>67</v>
      </c>
      <c r="AC12" s="45" t="s">
        <v>67</v>
      </c>
      <c r="AD12" s="45" t="s">
        <v>70</v>
      </c>
      <c r="AE12" s="45" t="s">
        <v>67</v>
      </c>
      <c r="AF12" s="45" t="s">
        <v>67</v>
      </c>
      <c r="AG12" s="45" t="s">
        <v>67</v>
      </c>
      <c r="AH12" s="45" t="s">
        <v>207</v>
      </c>
      <c r="AI12" s="43" t="s">
        <v>211</v>
      </c>
      <c r="AJ12" s="43">
        <v>15.58</v>
      </c>
      <c r="AK12" s="43" t="s">
        <v>64</v>
      </c>
      <c r="AL12" s="45" t="s">
        <v>209</v>
      </c>
      <c r="AM12" s="43" t="s">
        <v>209</v>
      </c>
      <c r="AW12" s="46"/>
      <c r="AX12" s="46"/>
      <c r="AY12" s="46"/>
      <c r="AZ12" s="46"/>
      <c r="BA12" s="46"/>
      <c r="BB12" s="46"/>
      <c r="BC12" s="46"/>
      <c r="BD12" s="46"/>
      <c r="BE12" s="46"/>
      <c r="BF12" s="46"/>
      <c r="BG12" s="46"/>
      <c r="BH12" s="46"/>
      <c r="BI12" s="46"/>
      <c r="BL12" s="47"/>
    </row>
    <row r="13" spans="1:64" ht="105">
      <c r="A13" s="39" t="s">
        <v>52</v>
      </c>
      <c r="B13" s="49" t="s">
        <v>33</v>
      </c>
      <c r="C13" s="49"/>
      <c r="D13" s="39">
        <v>19</v>
      </c>
      <c r="E13" s="39">
        <v>8.1</v>
      </c>
      <c r="F13" s="39">
        <v>0.257</v>
      </c>
      <c r="G13" s="39">
        <v>8.35</v>
      </c>
      <c r="H13" s="39">
        <v>0.288</v>
      </c>
      <c r="I13" s="39">
        <v>8.5</v>
      </c>
      <c r="J13" s="39">
        <f>I13*670</f>
        <v>5695</v>
      </c>
      <c r="K13" s="39">
        <v>1.796</v>
      </c>
      <c r="L13" s="39">
        <f>K13/3</f>
        <v>0.5986666666666667</v>
      </c>
      <c r="M13" s="41">
        <v>38513</v>
      </c>
      <c r="N13" s="42">
        <v>0.4236111111111111</v>
      </c>
      <c r="O13" s="43" t="s">
        <v>251</v>
      </c>
      <c r="P13" s="44" t="s">
        <v>53</v>
      </c>
      <c r="Q13" s="44" t="s">
        <v>54</v>
      </c>
      <c r="R13" s="39" t="s">
        <v>27</v>
      </c>
      <c r="S13" s="39" t="s">
        <v>114</v>
      </c>
      <c r="T13" s="39" t="s">
        <v>93</v>
      </c>
      <c r="U13" s="39" t="s">
        <v>121</v>
      </c>
      <c r="V13" s="43" t="s">
        <v>123</v>
      </c>
      <c r="W13" s="45" t="s">
        <v>62</v>
      </c>
      <c r="X13" s="43" t="s">
        <v>64</v>
      </c>
      <c r="Y13" s="43" t="s">
        <v>64</v>
      </c>
      <c r="Z13" s="45" t="s">
        <v>252</v>
      </c>
      <c r="AA13" s="45" t="s">
        <v>248</v>
      </c>
      <c r="AB13" s="45" t="s">
        <v>66</v>
      </c>
      <c r="AC13" s="45" t="s">
        <v>67</v>
      </c>
      <c r="AD13" s="45" t="s">
        <v>70</v>
      </c>
      <c r="AE13" s="45" t="s">
        <v>68</v>
      </c>
      <c r="AF13" s="45" t="s">
        <v>67</v>
      </c>
      <c r="AG13" s="45" t="s">
        <v>69</v>
      </c>
      <c r="AH13" s="45" t="s">
        <v>246</v>
      </c>
      <c r="AI13" s="43" t="s">
        <v>210</v>
      </c>
      <c r="AJ13" s="43" t="s">
        <v>64</v>
      </c>
      <c r="AK13" s="43" t="s">
        <v>209</v>
      </c>
      <c r="AL13" s="45" t="s">
        <v>209</v>
      </c>
      <c r="AM13" s="43" t="s">
        <v>209</v>
      </c>
      <c r="AW13" s="46"/>
      <c r="AX13" s="46"/>
      <c r="AY13" s="46"/>
      <c r="AZ13" s="46"/>
      <c r="BA13" s="46"/>
      <c r="BB13" s="46"/>
      <c r="BC13" s="46"/>
      <c r="BD13" s="46"/>
      <c r="BE13" s="46"/>
      <c r="BF13" s="46"/>
      <c r="BG13" s="46"/>
      <c r="BH13" s="46"/>
      <c r="BI13" s="46"/>
      <c r="BL13" s="47"/>
    </row>
    <row r="14" spans="1:64" ht="75.75">
      <c r="A14" s="39" t="s">
        <v>55</v>
      </c>
      <c r="B14" s="40" t="s">
        <v>258</v>
      </c>
      <c r="C14" s="40"/>
      <c r="D14" s="39">
        <v>18.9</v>
      </c>
      <c r="E14" s="39">
        <v>8.1</v>
      </c>
      <c r="F14" s="39">
        <v>0.589</v>
      </c>
      <c r="G14" s="39">
        <v>315</v>
      </c>
      <c r="H14" s="39">
        <v>1.107</v>
      </c>
      <c r="I14" s="39">
        <v>2.2</v>
      </c>
      <c r="J14" s="39">
        <f>I14*670</f>
        <v>1474.0000000000002</v>
      </c>
      <c r="K14" s="39">
        <v>0.007</v>
      </c>
      <c r="L14" s="39">
        <f>K14/3</f>
        <v>0.0023333333333333335</v>
      </c>
      <c r="M14" s="41">
        <v>38513</v>
      </c>
      <c r="N14" s="42">
        <v>0.3819444444444444</v>
      </c>
      <c r="O14" s="43" t="s">
        <v>251</v>
      </c>
      <c r="P14" s="44" t="s">
        <v>56</v>
      </c>
      <c r="Q14" s="44" t="s">
        <v>57</v>
      </c>
      <c r="R14" s="39" t="s">
        <v>27</v>
      </c>
      <c r="S14" s="39" t="s">
        <v>186</v>
      </c>
      <c r="T14" s="39" t="s">
        <v>120</v>
      </c>
      <c r="U14" s="39" t="s">
        <v>8</v>
      </c>
      <c r="V14" s="43" t="s">
        <v>123</v>
      </c>
      <c r="W14" s="45" t="s">
        <v>62</v>
      </c>
      <c r="X14" s="43" t="s">
        <v>64</v>
      </c>
      <c r="Y14" s="43" t="s">
        <v>64</v>
      </c>
      <c r="Z14" s="45" t="s">
        <v>252</v>
      </c>
      <c r="AA14" s="45" t="s">
        <v>248</v>
      </c>
      <c r="AB14" s="45" t="s">
        <v>245</v>
      </c>
      <c r="AC14" s="45" t="s">
        <v>190</v>
      </c>
      <c r="AD14" s="45" t="s">
        <v>178</v>
      </c>
      <c r="AE14" s="45" t="s">
        <v>244</v>
      </c>
      <c r="AF14" s="45" t="s">
        <v>243</v>
      </c>
      <c r="AG14" s="45" t="s">
        <v>67</v>
      </c>
      <c r="AH14" s="45" t="s">
        <v>67</v>
      </c>
      <c r="AI14" s="43" t="s">
        <v>210</v>
      </c>
      <c r="AJ14" s="43" t="s">
        <v>64</v>
      </c>
      <c r="AK14" s="43"/>
      <c r="AL14" s="45" t="s">
        <v>212</v>
      </c>
      <c r="AM14" s="43" t="s">
        <v>209</v>
      </c>
      <c r="AW14" s="46"/>
      <c r="AX14" s="46"/>
      <c r="AY14" s="46"/>
      <c r="AZ14" s="46"/>
      <c r="BA14" s="46"/>
      <c r="BB14" s="46"/>
      <c r="BC14" s="46"/>
      <c r="BD14" s="46"/>
      <c r="BE14" s="46"/>
      <c r="BF14" s="46"/>
      <c r="BG14" s="46"/>
      <c r="BH14" s="46"/>
      <c r="BI14" s="46"/>
      <c r="BL14" s="47"/>
    </row>
    <row r="15" spans="1:64" ht="30.75">
      <c r="A15" s="39" t="s">
        <v>48</v>
      </c>
      <c r="B15" s="40" t="s">
        <v>262</v>
      </c>
      <c r="C15" s="40"/>
      <c r="D15" s="39">
        <v>18.6</v>
      </c>
      <c r="E15" s="39">
        <v>8</v>
      </c>
      <c r="F15" s="39">
        <v>0.163</v>
      </c>
      <c r="G15" s="39">
        <v>83</v>
      </c>
      <c r="H15" s="39">
        <v>0.504</v>
      </c>
      <c r="I15" s="39">
        <v>1.6</v>
      </c>
      <c r="J15" s="39">
        <f>I15*670</f>
        <v>1072</v>
      </c>
      <c r="K15" s="39">
        <v>3.472</v>
      </c>
      <c r="L15" s="39">
        <f>K15/3</f>
        <v>1.1573333333333333</v>
      </c>
      <c r="M15" s="41">
        <v>38513</v>
      </c>
      <c r="N15" s="42">
        <v>0.40625</v>
      </c>
      <c r="O15" s="43" t="s">
        <v>251</v>
      </c>
      <c r="P15" s="44" t="s">
        <v>49</v>
      </c>
      <c r="Q15" s="44" t="s">
        <v>50</v>
      </c>
      <c r="R15" s="39" t="s">
        <v>27</v>
      </c>
      <c r="S15" s="39" t="s">
        <v>51</v>
      </c>
      <c r="T15" s="39" t="s">
        <v>120</v>
      </c>
      <c r="U15" s="39" t="s">
        <v>47</v>
      </c>
      <c r="V15" s="43" t="s">
        <v>123</v>
      </c>
      <c r="W15" s="45" t="s">
        <v>62</v>
      </c>
      <c r="X15" s="43" t="s">
        <v>64</v>
      </c>
      <c r="Y15" s="43" t="s">
        <v>64</v>
      </c>
      <c r="Z15" s="45" t="s">
        <v>252</v>
      </c>
      <c r="AA15" s="45" t="s">
        <v>248</v>
      </c>
      <c r="AB15" s="45" t="s">
        <v>67</v>
      </c>
      <c r="AC15" s="45" t="s">
        <v>67</v>
      </c>
      <c r="AD15" s="45" t="s">
        <v>70</v>
      </c>
      <c r="AE15" s="45" t="s">
        <v>67</v>
      </c>
      <c r="AF15" s="45" t="s">
        <v>192</v>
      </c>
      <c r="AG15" s="45" t="s">
        <v>67</v>
      </c>
      <c r="AH15" s="45" t="s">
        <v>242</v>
      </c>
      <c r="AI15" s="43" t="s">
        <v>210</v>
      </c>
      <c r="AJ15" s="43" t="s">
        <v>64</v>
      </c>
      <c r="AK15" s="43" t="s">
        <v>209</v>
      </c>
      <c r="AL15" s="45" t="s">
        <v>212</v>
      </c>
      <c r="AM15" s="43" t="s">
        <v>209</v>
      </c>
      <c r="AW15" s="46"/>
      <c r="AX15" s="46"/>
      <c r="AY15" s="46"/>
      <c r="AZ15" s="46"/>
      <c r="BA15" s="46"/>
      <c r="BB15" s="46"/>
      <c r="BC15" s="46"/>
      <c r="BD15" s="46"/>
      <c r="BE15" s="46"/>
      <c r="BF15" s="46"/>
      <c r="BG15" s="46"/>
      <c r="BH15" s="46"/>
      <c r="BI15" s="46"/>
      <c r="BL15" s="47"/>
    </row>
    <row r="16" spans="1:64" ht="60.75">
      <c r="A16" s="39" t="s">
        <v>39</v>
      </c>
      <c r="B16" s="49" t="s">
        <v>264</v>
      </c>
      <c r="C16" s="49"/>
      <c r="D16" s="39" t="s">
        <v>64</v>
      </c>
      <c r="E16" s="39" t="s">
        <v>64</v>
      </c>
      <c r="F16" s="39" t="s">
        <v>64</v>
      </c>
      <c r="G16" s="39" t="s">
        <v>64</v>
      </c>
      <c r="H16" s="39" t="s">
        <v>64</v>
      </c>
      <c r="I16" s="39" t="s">
        <v>64</v>
      </c>
      <c r="J16" s="39" t="s">
        <v>64</v>
      </c>
      <c r="K16" s="39" t="s">
        <v>64</v>
      </c>
      <c r="L16" s="39" t="s">
        <v>64</v>
      </c>
      <c r="M16" s="41">
        <v>38513</v>
      </c>
      <c r="N16" s="42">
        <v>0.40277777777777773</v>
      </c>
      <c r="O16" s="43" t="s">
        <v>251</v>
      </c>
      <c r="P16" s="44" t="s">
        <v>40</v>
      </c>
      <c r="Q16" s="44" t="s">
        <v>41</v>
      </c>
      <c r="R16" s="39" t="s">
        <v>27</v>
      </c>
      <c r="S16" s="39" t="s">
        <v>42</v>
      </c>
      <c r="T16" s="39" t="s">
        <v>120</v>
      </c>
      <c r="U16" s="39" t="s">
        <v>8</v>
      </c>
      <c r="V16" s="43" t="s">
        <v>123</v>
      </c>
      <c r="W16" s="45" t="s">
        <v>62</v>
      </c>
      <c r="X16" s="43" t="s">
        <v>64</v>
      </c>
      <c r="Y16" s="43" t="s">
        <v>64</v>
      </c>
      <c r="Z16" s="45" t="s">
        <v>252</v>
      </c>
      <c r="AA16" s="45" t="s">
        <v>248</v>
      </c>
      <c r="AB16" s="45" t="s">
        <v>64</v>
      </c>
      <c r="AC16" s="45" t="s">
        <v>64</v>
      </c>
      <c r="AD16" s="45" t="s">
        <v>64</v>
      </c>
      <c r="AE16" s="45" t="s">
        <v>64</v>
      </c>
      <c r="AF16" s="45" t="s">
        <v>192</v>
      </c>
      <c r="AG16" s="45" t="s">
        <v>67</v>
      </c>
      <c r="AH16" s="45" t="s">
        <v>67</v>
      </c>
      <c r="AI16" s="43" t="s">
        <v>209</v>
      </c>
      <c r="AJ16" s="43" t="s">
        <v>64</v>
      </c>
      <c r="AK16" s="43" t="s">
        <v>64</v>
      </c>
      <c r="AL16" s="45" t="s">
        <v>212</v>
      </c>
      <c r="AM16" s="43" t="s">
        <v>209</v>
      </c>
      <c r="AW16" s="46"/>
      <c r="AX16" s="46"/>
      <c r="AY16" s="46"/>
      <c r="AZ16" s="46"/>
      <c r="BA16" s="46"/>
      <c r="BB16" s="46"/>
      <c r="BC16" s="46"/>
      <c r="BD16" s="46"/>
      <c r="BE16" s="46"/>
      <c r="BF16" s="46"/>
      <c r="BG16" s="46"/>
      <c r="BH16" s="46"/>
      <c r="BI16" s="46"/>
      <c r="BL16" s="47"/>
    </row>
    <row r="17" spans="1:61" ht="60">
      <c r="A17" s="39" t="s">
        <v>13</v>
      </c>
      <c r="B17" s="40" t="s">
        <v>14</v>
      </c>
      <c r="C17" s="40"/>
      <c r="D17" s="39">
        <v>20</v>
      </c>
      <c r="E17" s="39">
        <v>7.8</v>
      </c>
      <c r="F17" s="39">
        <v>0.168</v>
      </c>
      <c r="G17" s="39">
        <v>5.42</v>
      </c>
      <c r="H17" s="39">
        <v>0.3</v>
      </c>
      <c r="I17" s="39">
        <v>1</v>
      </c>
      <c r="J17" s="39">
        <f>I17*670</f>
        <v>670</v>
      </c>
      <c r="K17" s="39">
        <v>2.123</v>
      </c>
      <c r="L17" s="39">
        <f>K17/3</f>
        <v>0.7076666666666668</v>
      </c>
      <c r="M17" s="41">
        <v>38513</v>
      </c>
      <c r="N17" s="42">
        <v>0.44027777777777777</v>
      </c>
      <c r="O17" s="43" t="s">
        <v>251</v>
      </c>
      <c r="P17" s="44" t="s">
        <v>15</v>
      </c>
      <c r="Q17" s="44" t="s">
        <v>16</v>
      </c>
      <c r="R17" s="39" t="s">
        <v>27</v>
      </c>
      <c r="S17" s="39" t="s">
        <v>17</v>
      </c>
      <c r="T17" s="39" t="s">
        <v>120</v>
      </c>
      <c r="U17" s="39" t="s">
        <v>121</v>
      </c>
      <c r="V17" s="43" t="s">
        <v>123</v>
      </c>
      <c r="W17" s="45" t="s">
        <v>62</v>
      </c>
      <c r="X17" s="43" t="s">
        <v>64</v>
      </c>
      <c r="Y17" s="43" t="s">
        <v>64</v>
      </c>
      <c r="Z17" s="45" t="s">
        <v>252</v>
      </c>
      <c r="AA17" s="45" t="s">
        <v>248</v>
      </c>
      <c r="AB17" s="45"/>
      <c r="AC17" s="45" t="s">
        <v>67</v>
      </c>
      <c r="AD17" s="45" t="s">
        <v>70</v>
      </c>
      <c r="AE17" s="45"/>
      <c r="AF17" s="45"/>
      <c r="AG17" s="45" t="s">
        <v>69</v>
      </c>
      <c r="AH17" s="45"/>
      <c r="AI17" s="43" t="s">
        <v>211</v>
      </c>
      <c r="AJ17" s="43">
        <v>1.98</v>
      </c>
      <c r="AK17" s="43" t="s">
        <v>64</v>
      </c>
      <c r="AL17" s="45"/>
      <c r="AM17" s="43" t="s">
        <v>209</v>
      </c>
      <c r="AW17" s="46"/>
      <c r="AX17" s="46"/>
      <c r="AY17" s="46"/>
      <c r="AZ17" s="46"/>
      <c r="BA17" s="46"/>
      <c r="BB17" s="46"/>
      <c r="BC17" s="46"/>
      <c r="BD17" s="46"/>
      <c r="BE17" s="46"/>
      <c r="BF17" s="46"/>
      <c r="BG17" s="46"/>
      <c r="BH17" s="46"/>
      <c r="BI17" s="46"/>
    </row>
    <row r="18" spans="1:61" ht="60.75">
      <c r="A18" s="39" t="s">
        <v>43</v>
      </c>
      <c r="B18" s="40" t="s">
        <v>263</v>
      </c>
      <c r="C18" s="40"/>
      <c r="D18" s="39">
        <v>22.5</v>
      </c>
      <c r="E18" s="39">
        <v>8.2</v>
      </c>
      <c r="F18" s="39">
        <v>0.317</v>
      </c>
      <c r="G18" s="39">
        <v>103</v>
      </c>
      <c r="H18" s="39">
        <v>0.1</v>
      </c>
      <c r="I18" s="39">
        <v>1.3</v>
      </c>
      <c r="J18" s="39">
        <f>I18*670</f>
        <v>871</v>
      </c>
      <c r="K18" s="39">
        <v>4.539</v>
      </c>
      <c r="L18" s="39">
        <f>K18/3</f>
        <v>1.513</v>
      </c>
      <c r="M18" s="41">
        <v>38588</v>
      </c>
      <c r="N18" s="42">
        <v>0.5854166666666667</v>
      </c>
      <c r="O18" s="43" t="s">
        <v>254</v>
      </c>
      <c r="P18" s="44" t="s">
        <v>44</v>
      </c>
      <c r="Q18" s="44" t="s">
        <v>45</v>
      </c>
      <c r="R18" s="39" t="s">
        <v>27</v>
      </c>
      <c r="S18" s="39" t="s">
        <v>46</v>
      </c>
      <c r="T18" s="39" t="s">
        <v>120</v>
      </c>
      <c r="U18" s="39" t="s">
        <v>47</v>
      </c>
      <c r="V18" s="43" t="s">
        <v>123</v>
      </c>
      <c r="W18" s="45" t="s">
        <v>19</v>
      </c>
      <c r="X18" s="43" t="s">
        <v>64</v>
      </c>
      <c r="Y18" s="43" t="s">
        <v>64</v>
      </c>
      <c r="Z18" s="45" t="s">
        <v>65</v>
      </c>
      <c r="AA18" s="48" t="s">
        <v>67</v>
      </c>
      <c r="AB18" s="45" t="s">
        <v>241</v>
      </c>
      <c r="AC18" s="45" t="s">
        <v>190</v>
      </c>
      <c r="AD18" s="45" t="s">
        <v>178</v>
      </c>
      <c r="AE18" s="45" t="s">
        <v>240</v>
      </c>
      <c r="AF18" s="45" t="s">
        <v>192</v>
      </c>
      <c r="AG18" s="45" t="s">
        <v>67</v>
      </c>
      <c r="AH18" s="45" t="s">
        <v>67</v>
      </c>
      <c r="AI18" s="43" t="s">
        <v>210</v>
      </c>
      <c r="AJ18" s="43" t="s">
        <v>64</v>
      </c>
      <c r="AK18" s="43"/>
      <c r="AL18" s="45" t="s">
        <v>209</v>
      </c>
      <c r="AM18" s="43" t="s">
        <v>209</v>
      </c>
      <c r="AW18" s="46"/>
      <c r="AX18" s="46"/>
      <c r="AY18" s="46"/>
      <c r="AZ18" s="46"/>
      <c r="BA18" s="46"/>
      <c r="BB18" s="46"/>
      <c r="BC18" s="46"/>
      <c r="BD18" s="46"/>
      <c r="BE18" s="46"/>
      <c r="BF18" s="46"/>
      <c r="BG18" s="46"/>
      <c r="BH18" s="46"/>
      <c r="BI18" s="46"/>
    </row>
    <row r="19" spans="1:61" ht="45.75">
      <c r="A19" s="39" t="s">
        <v>58</v>
      </c>
      <c r="B19" s="40" t="s">
        <v>259</v>
      </c>
      <c r="C19" s="40"/>
      <c r="D19" s="39">
        <v>22.4</v>
      </c>
      <c r="E19" s="39">
        <v>9.1</v>
      </c>
      <c r="F19" s="39">
        <v>0.182</v>
      </c>
      <c r="G19" s="39">
        <v>45.6</v>
      </c>
      <c r="H19" s="39">
        <v>0.048</v>
      </c>
      <c r="I19" s="39">
        <v>1.1</v>
      </c>
      <c r="J19" s="39">
        <f>I19*670</f>
        <v>737.0000000000001</v>
      </c>
      <c r="K19" s="39">
        <v>1.207</v>
      </c>
      <c r="L19" s="39">
        <f>K19/3</f>
        <v>0.4023333333333334</v>
      </c>
      <c r="M19" s="41">
        <v>38588</v>
      </c>
      <c r="N19" s="42">
        <v>0.6173611111111111</v>
      </c>
      <c r="O19" s="43" t="s">
        <v>254</v>
      </c>
      <c r="P19" s="44" t="s">
        <v>9</v>
      </c>
      <c r="Q19" s="44" t="s">
        <v>10</v>
      </c>
      <c r="R19" s="39" t="s">
        <v>27</v>
      </c>
      <c r="S19" s="39" t="s">
        <v>11</v>
      </c>
      <c r="T19" s="39" t="s">
        <v>120</v>
      </c>
      <c r="U19" s="39" t="s">
        <v>8</v>
      </c>
      <c r="V19" s="43" t="s">
        <v>123</v>
      </c>
      <c r="W19" s="45" t="s">
        <v>19</v>
      </c>
      <c r="X19" s="43" t="s">
        <v>64</v>
      </c>
      <c r="Y19" s="43" t="s">
        <v>64</v>
      </c>
      <c r="Z19" s="45" t="s">
        <v>65</v>
      </c>
      <c r="AA19" s="48" t="s">
        <v>67</v>
      </c>
      <c r="AB19" s="45" t="s">
        <v>177</v>
      </c>
      <c r="AC19" s="45" t="s">
        <v>67</v>
      </c>
      <c r="AD19" s="45" t="s">
        <v>70</v>
      </c>
      <c r="AE19" s="45" t="s">
        <v>239</v>
      </c>
      <c r="AF19" s="45" t="s">
        <v>192</v>
      </c>
      <c r="AG19" s="45" t="s">
        <v>67</v>
      </c>
      <c r="AH19" s="45" t="s">
        <v>67</v>
      </c>
      <c r="AI19" s="43" t="s">
        <v>210</v>
      </c>
      <c r="AJ19" s="43" t="s">
        <v>64</v>
      </c>
      <c r="AK19" s="43"/>
      <c r="AL19" s="45" t="s">
        <v>209</v>
      </c>
      <c r="AM19" s="43" t="s">
        <v>209</v>
      </c>
      <c r="AW19" s="46"/>
      <c r="AX19" s="46"/>
      <c r="AY19" s="46"/>
      <c r="AZ19" s="46"/>
      <c r="BA19" s="46"/>
      <c r="BB19" s="46"/>
      <c r="BC19" s="46"/>
      <c r="BD19" s="46"/>
      <c r="BE19" s="46"/>
      <c r="BF19" s="46"/>
      <c r="BG19" s="46"/>
      <c r="BH19" s="46"/>
      <c r="BI19" s="46"/>
    </row>
    <row r="20" spans="1:39" ht="78.75">
      <c r="A20" s="33"/>
      <c r="B20" s="35"/>
      <c r="C20" s="35" t="s">
        <v>228</v>
      </c>
      <c r="D20" s="33" t="s">
        <v>216</v>
      </c>
      <c r="E20" s="33" t="s">
        <v>217</v>
      </c>
      <c r="F20" s="33" t="s">
        <v>218</v>
      </c>
      <c r="G20" s="33" t="s">
        <v>216</v>
      </c>
      <c r="H20" s="33" t="s">
        <v>219</v>
      </c>
      <c r="I20" s="33" t="s">
        <v>216</v>
      </c>
      <c r="J20" s="33" t="s">
        <v>216</v>
      </c>
      <c r="K20" s="33" t="s">
        <v>220</v>
      </c>
      <c r="L20" s="33" t="s">
        <v>221</v>
      </c>
      <c r="M20" s="36"/>
      <c r="N20" s="37"/>
      <c r="O20" s="33"/>
      <c r="P20" s="35"/>
      <c r="Q20" s="35"/>
      <c r="R20" s="33"/>
      <c r="S20" s="33"/>
      <c r="T20" s="33"/>
      <c r="U20" s="33"/>
      <c r="V20" s="33"/>
      <c r="W20" s="33"/>
      <c r="X20" s="33"/>
      <c r="Y20" s="33"/>
      <c r="Z20" s="33"/>
      <c r="AA20" s="38"/>
      <c r="AB20" s="33"/>
      <c r="AC20" s="33"/>
      <c r="AD20" s="33"/>
      <c r="AE20" s="33"/>
      <c r="AF20" s="33"/>
      <c r="AG20" s="33"/>
      <c r="AH20" s="33"/>
      <c r="AI20" s="33"/>
      <c r="AJ20" s="33"/>
      <c r="AK20" s="33"/>
      <c r="AL20" s="33"/>
      <c r="AM20" s="33"/>
    </row>
    <row r="21" spans="3:12" ht="15">
      <c r="C21" s="30" t="s">
        <v>255</v>
      </c>
      <c r="D21" s="30">
        <v>22.8</v>
      </c>
      <c r="E21" s="30">
        <v>9.1</v>
      </c>
      <c r="F21" s="30">
        <v>1.904</v>
      </c>
      <c r="G21" s="30">
        <f>SUM(G4:G20)</f>
        <v>637.08</v>
      </c>
      <c r="H21" s="30">
        <v>1.91</v>
      </c>
      <c r="I21" s="30">
        <v>12.7</v>
      </c>
      <c r="J21" s="30">
        <v>8509</v>
      </c>
      <c r="K21" s="30">
        <v>4.539</v>
      </c>
      <c r="L21" s="30">
        <v>1.513</v>
      </c>
    </row>
    <row r="22" spans="3:12" ht="15">
      <c r="C22" s="30" t="s">
        <v>256</v>
      </c>
      <c r="D22" s="30">
        <v>18</v>
      </c>
      <c r="E22" s="30">
        <v>7</v>
      </c>
      <c r="F22" s="30">
        <v>0.067</v>
      </c>
      <c r="G22" s="30">
        <v>3.96</v>
      </c>
      <c r="H22" s="30">
        <v>0.048</v>
      </c>
      <c r="I22" s="30">
        <v>1</v>
      </c>
      <c r="J22" s="30">
        <v>670</v>
      </c>
      <c r="K22" s="30">
        <v>0.007</v>
      </c>
      <c r="L22" s="30">
        <v>0.002</v>
      </c>
    </row>
    <row r="23" spans="3:12" ht="15">
      <c r="C23" s="30" t="s">
        <v>257</v>
      </c>
      <c r="D23" s="30">
        <f>AVERAGE(D3:D16)</f>
        <v>19.763636363636365</v>
      </c>
      <c r="E23" s="30">
        <f>AVERAGE(E3:E16)</f>
        <v>7.672727272727273</v>
      </c>
      <c r="F23" s="30">
        <f>AVERAGE(F3:F16)</f>
        <v>0.6257272727272728</v>
      </c>
      <c r="G23" s="30">
        <f>AVERAGE(G3:G15)</f>
        <v>127.20599999999999</v>
      </c>
      <c r="H23" s="30">
        <f>AVERAGE(H3:H16)</f>
        <v>0.6751818181818183</v>
      </c>
      <c r="I23" s="30">
        <f>AVERAGE(I3:I16)</f>
        <v>3.8454545454545457</v>
      </c>
      <c r="J23" s="30">
        <f>AVERAGE(J3:J16)</f>
        <v>2576.4545454545455</v>
      </c>
      <c r="K23" s="30">
        <f>AVERAGE(K3:K16)</f>
        <v>1.7684545454545455</v>
      </c>
      <c r="L23" s="30">
        <f>AVERAGE(L3:L16)</f>
        <v>0.5894848484848485</v>
      </c>
    </row>
  </sheetData>
  <printOptions/>
  <pageMargins left="0.75" right="0.75" top="1" bottom="1" header="0.5" footer="0.5"/>
  <pageSetup fitToHeight="1" fitToWidth="1" horizontalDpi="600" verticalDpi="600" orientation="landscape" paperSize="26" scale="73" r:id="rId1"/>
  <headerFooter alignWithMargins="0">
    <oddHeader>&amp;C&amp;12Rose Creek Watershed Opportunities Grant 
Field Screening &amp; Visual Observation Data</oddHeader>
    <oddFooter>&amp;L12/17/04</oddFooter>
  </headerFooter>
</worksheet>
</file>

<file path=xl/worksheets/sheet3.xml><?xml version="1.0" encoding="utf-8"?>
<worksheet xmlns="http://schemas.openxmlformats.org/spreadsheetml/2006/main" xmlns:r="http://schemas.openxmlformats.org/officeDocument/2006/relationships">
  <dimension ref="A1:AM97"/>
  <sheetViews>
    <sheetView zoomScale="75" zoomScaleNormal="75" workbookViewId="0" topLeftCell="A1">
      <selection activeCell="A73" sqref="A1:IV16384"/>
    </sheetView>
  </sheetViews>
  <sheetFormatPr defaultColWidth="9.140625" defaultRowHeight="12.75"/>
  <cols>
    <col min="1" max="3" width="9.140625" style="94" customWidth="1"/>
    <col min="4" max="4" width="1.7109375" style="94" customWidth="1"/>
    <col min="5" max="8" width="9.140625" style="94" hidden="1" customWidth="1"/>
    <col min="9" max="9" width="3.57421875" style="94" hidden="1" customWidth="1"/>
    <col min="10" max="10" width="14.28125" style="94" customWidth="1"/>
    <col min="11" max="16384" width="9.140625" style="94" customWidth="1"/>
  </cols>
  <sheetData>
    <row r="1" spans="1:39" s="5" customFormat="1" ht="12.75">
      <c r="A1" s="92"/>
      <c r="B1" s="92"/>
      <c r="C1" s="23"/>
      <c r="D1" s="23"/>
      <c r="E1" s="24"/>
      <c r="F1" s="24"/>
      <c r="G1" s="24"/>
      <c r="H1" s="24"/>
      <c r="I1" s="93"/>
      <c r="J1" s="51"/>
      <c r="K1" s="51"/>
      <c r="L1" s="51"/>
      <c r="M1" s="51"/>
      <c r="N1" s="51"/>
      <c r="O1" s="51"/>
      <c r="P1" s="51"/>
      <c r="Q1" s="94"/>
      <c r="R1" s="94"/>
      <c r="S1" s="94"/>
      <c r="T1" s="94"/>
      <c r="U1" s="52"/>
      <c r="V1" s="52"/>
      <c r="W1" s="52"/>
      <c r="X1" s="52"/>
      <c r="Y1" s="52"/>
      <c r="Z1" s="52"/>
      <c r="AA1" s="52"/>
      <c r="AB1" s="52"/>
      <c r="AC1" s="52"/>
      <c r="AD1" s="52"/>
      <c r="AE1" s="52"/>
      <c r="AF1" s="52"/>
      <c r="AG1" s="52"/>
      <c r="AH1" s="52"/>
      <c r="AI1" s="52"/>
      <c r="AJ1" s="52"/>
      <c r="AK1" s="52"/>
      <c r="AL1" s="52"/>
      <c r="AM1" s="52"/>
    </row>
    <row r="2" spans="1:16" ht="12.75">
      <c r="A2" s="60"/>
      <c r="B2" s="55"/>
      <c r="C2" s="22"/>
      <c r="D2" s="55"/>
      <c r="E2" s="25"/>
      <c r="F2" s="21"/>
      <c r="G2" s="53"/>
      <c r="H2" s="56"/>
      <c r="I2" s="57"/>
      <c r="J2" s="22"/>
      <c r="K2" s="57"/>
      <c r="L2" s="54"/>
      <c r="M2" s="27"/>
      <c r="N2" s="95"/>
      <c r="O2" s="56"/>
      <c r="P2" s="95"/>
    </row>
    <row r="3" spans="1:16" ht="12.75">
      <c r="A3" s="60"/>
      <c r="B3" s="55"/>
      <c r="C3" s="22"/>
      <c r="D3" s="55"/>
      <c r="E3" s="25"/>
      <c r="F3" s="21"/>
      <c r="G3" s="53"/>
      <c r="H3" s="56"/>
      <c r="I3" s="57"/>
      <c r="J3" s="22"/>
      <c r="K3" s="57"/>
      <c r="L3" s="54"/>
      <c r="M3" s="27"/>
      <c r="N3" s="95"/>
      <c r="O3" s="56"/>
      <c r="P3" s="95"/>
    </row>
    <row r="4" spans="1:16" ht="12.75">
      <c r="A4" s="60"/>
      <c r="B4" s="55"/>
      <c r="C4" s="22"/>
      <c r="D4" s="55"/>
      <c r="E4" s="25"/>
      <c r="F4" s="21"/>
      <c r="G4" s="53"/>
      <c r="H4" s="56"/>
      <c r="I4" s="57"/>
      <c r="J4" s="26"/>
      <c r="K4" s="96"/>
      <c r="L4" s="58"/>
      <c r="M4" s="64"/>
      <c r="N4" s="95"/>
      <c r="O4" s="56"/>
      <c r="P4" s="95"/>
    </row>
    <row r="5" spans="2:16" ht="12.75">
      <c r="B5" s="55"/>
      <c r="C5" s="22"/>
      <c r="D5" s="55"/>
      <c r="E5" s="25"/>
      <c r="F5" s="21"/>
      <c r="G5" s="53"/>
      <c r="H5" s="56"/>
      <c r="I5" s="57"/>
      <c r="J5" s="59"/>
      <c r="K5" s="57"/>
      <c r="L5" s="54"/>
      <c r="M5" s="27"/>
      <c r="N5" s="95"/>
      <c r="O5" s="56"/>
      <c r="P5" s="95"/>
    </row>
    <row r="6" spans="1:16" ht="12.75">
      <c r="A6" s="60"/>
      <c r="B6" s="55"/>
      <c r="C6" s="22"/>
      <c r="D6" s="55"/>
      <c r="E6" s="25"/>
      <c r="F6" s="21"/>
      <c r="G6" s="53"/>
      <c r="H6" s="56"/>
      <c r="I6" s="57"/>
      <c r="J6" s="59"/>
      <c r="K6" s="57"/>
      <c r="L6" s="54"/>
      <c r="M6" s="27"/>
      <c r="N6" s="97"/>
      <c r="O6" s="56"/>
      <c r="P6" s="95"/>
    </row>
    <row r="7" spans="1:16" ht="12.75">
      <c r="A7" s="60"/>
      <c r="B7" s="55"/>
      <c r="C7" s="22"/>
      <c r="D7" s="55"/>
      <c r="E7" s="25"/>
      <c r="F7" s="21"/>
      <c r="G7" s="53"/>
      <c r="H7" s="56"/>
      <c r="I7" s="57"/>
      <c r="J7" s="59"/>
      <c r="K7" s="57"/>
      <c r="L7" s="54"/>
      <c r="M7" s="27"/>
      <c r="N7" s="95"/>
      <c r="O7" s="56"/>
      <c r="P7" s="95"/>
    </row>
    <row r="8" spans="1:16" ht="12.75">
      <c r="A8" s="60"/>
      <c r="B8" s="55"/>
      <c r="C8" s="22"/>
      <c r="D8" s="55"/>
      <c r="E8" s="25"/>
      <c r="F8" s="21"/>
      <c r="G8" s="53"/>
      <c r="H8" s="56"/>
      <c r="I8" s="57"/>
      <c r="J8" s="59"/>
      <c r="K8" s="57"/>
      <c r="L8" s="54"/>
      <c r="M8" s="27"/>
      <c r="N8" s="95"/>
      <c r="O8" s="56"/>
      <c r="P8" s="95"/>
    </row>
    <row r="9" spans="1:16" ht="12.75">
      <c r="A9" s="60"/>
      <c r="B9" s="55"/>
      <c r="C9" s="22"/>
      <c r="D9" s="55"/>
      <c r="E9" s="25"/>
      <c r="F9" s="21"/>
      <c r="G9" s="53"/>
      <c r="H9" s="56"/>
      <c r="I9" s="57"/>
      <c r="J9" s="59"/>
      <c r="K9" s="57"/>
      <c r="L9" s="54"/>
      <c r="M9" s="61"/>
      <c r="N9" s="95"/>
      <c r="O9" s="56"/>
      <c r="P9" s="95"/>
    </row>
    <row r="10" spans="1:16" ht="12.75">
      <c r="A10" s="60"/>
      <c r="B10" s="55"/>
      <c r="C10" s="22"/>
      <c r="D10" s="55"/>
      <c r="E10" s="25"/>
      <c r="F10" s="21"/>
      <c r="G10" s="53"/>
      <c r="H10" s="56"/>
      <c r="I10" s="57"/>
      <c r="J10" s="59"/>
      <c r="K10" s="57"/>
      <c r="L10" s="54"/>
      <c r="M10" s="27"/>
      <c r="N10" s="95"/>
      <c r="O10" s="56"/>
      <c r="P10" s="95"/>
    </row>
    <row r="11" spans="1:16" ht="12.75">
      <c r="A11" s="60"/>
      <c r="B11" s="55"/>
      <c r="C11" s="22"/>
      <c r="D11" s="55"/>
      <c r="E11" s="25"/>
      <c r="F11" s="21"/>
      <c r="G11" s="53"/>
      <c r="H11" s="56"/>
      <c r="I11" s="57"/>
      <c r="J11" s="59"/>
      <c r="K11" s="57"/>
      <c r="L11" s="2"/>
      <c r="M11" s="27"/>
      <c r="N11" s="95"/>
      <c r="O11" s="56"/>
      <c r="P11" s="95"/>
    </row>
    <row r="12" spans="1:16" ht="12.75">
      <c r="A12" s="60"/>
      <c r="B12" s="55"/>
      <c r="C12" s="22"/>
      <c r="D12" s="55"/>
      <c r="E12" s="25"/>
      <c r="F12" s="21"/>
      <c r="G12" s="53"/>
      <c r="H12" s="56"/>
      <c r="I12" s="57"/>
      <c r="J12" s="59"/>
      <c r="K12" s="57"/>
      <c r="L12" s="2"/>
      <c r="M12" s="27"/>
      <c r="N12" s="95"/>
      <c r="O12" s="56"/>
      <c r="P12" s="95"/>
    </row>
    <row r="13" spans="1:16" ht="12.75">
      <c r="A13" s="60"/>
      <c r="B13" s="55"/>
      <c r="C13" s="22"/>
      <c r="D13" s="55"/>
      <c r="E13" s="25"/>
      <c r="F13" s="21"/>
      <c r="G13" s="53"/>
      <c r="H13" s="56"/>
      <c r="I13" s="57"/>
      <c r="J13" s="59"/>
      <c r="K13" s="57"/>
      <c r="L13" s="2"/>
      <c r="M13" s="27"/>
      <c r="N13" s="95"/>
      <c r="O13" s="56"/>
      <c r="P13" s="95"/>
    </row>
    <row r="14" spans="1:16" ht="12.75">
      <c r="A14" s="60"/>
      <c r="B14" s="55"/>
      <c r="C14" s="22"/>
      <c r="D14" s="55"/>
      <c r="E14" s="25"/>
      <c r="F14" s="21"/>
      <c r="G14" s="53"/>
      <c r="H14" s="56"/>
      <c r="I14" s="57"/>
      <c r="J14" s="22"/>
      <c r="K14" s="57"/>
      <c r="L14" s="54"/>
      <c r="M14" s="27"/>
      <c r="N14" s="95"/>
      <c r="O14" s="56"/>
      <c r="P14" s="95"/>
    </row>
    <row r="15" spans="1:16" ht="12.75">
      <c r="A15" s="60"/>
      <c r="B15" s="55"/>
      <c r="C15" s="22"/>
      <c r="D15" s="55"/>
      <c r="E15" s="25"/>
      <c r="F15" s="21"/>
      <c r="G15" s="53"/>
      <c r="H15" s="56"/>
      <c r="I15" s="57"/>
      <c r="J15" s="22"/>
      <c r="K15" s="57"/>
      <c r="L15" s="54"/>
      <c r="M15" s="27"/>
      <c r="N15" s="95"/>
      <c r="O15" s="56"/>
      <c r="P15" s="95"/>
    </row>
    <row r="16" spans="1:16" ht="12.75">
      <c r="A16" s="60"/>
      <c r="B16" s="55"/>
      <c r="C16" s="22"/>
      <c r="D16" s="55"/>
      <c r="E16" s="25"/>
      <c r="F16" s="21"/>
      <c r="G16" s="53"/>
      <c r="H16" s="56"/>
      <c r="I16" s="57"/>
      <c r="J16" s="22"/>
      <c r="K16" s="57"/>
      <c r="L16" s="54"/>
      <c r="M16" s="27"/>
      <c r="N16" s="95"/>
      <c r="O16" s="56"/>
      <c r="P16" s="95"/>
    </row>
    <row r="17" spans="1:16" ht="12.75">
      <c r="A17" s="60"/>
      <c r="B17" s="55"/>
      <c r="C17" s="22"/>
      <c r="D17" s="55"/>
      <c r="E17" s="25"/>
      <c r="F17" s="21"/>
      <c r="G17" s="53"/>
      <c r="H17" s="56"/>
      <c r="I17" s="57"/>
      <c r="J17" s="59"/>
      <c r="K17" s="57"/>
      <c r="L17" s="54"/>
      <c r="M17" s="27"/>
      <c r="N17" s="95"/>
      <c r="O17" s="56"/>
      <c r="P17" s="95"/>
    </row>
    <row r="18" spans="1:16" ht="12.75">
      <c r="A18" s="60"/>
      <c r="B18" s="55"/>
      <c r="C18" s="22"/>
      <c r="D18" s="55"/>
      <c r="E18" s="25"/>
      <c r="F18" s="21"/>
      <c r="G18" s="53"/>
      <c r="H18" s="56"/>
      <c r="I18" s="57"/>
      <c r="J18" s="59"/>
      <c r="K18" s="57"/>
      <c r="L18" s="54"/>
      <c r="M18" s="27"/>
      <c r="N18" s="97"/>
      <c r="O18" s="56"/>
      <c r="P18" s="95"/>
    </row>
    <row r="19" spans="1:16" ht="12.75">
      <c r="A19" s="60"/>
      <c r="B19" s="55"/>
      <c r="C19" s="22"/>
      <c r="D19" s="55"/>
      <c r="E19" s="25"/>
      <c r="F19" s="21"/>
      <c r="G19" s="53"/>
      <c r="H19" s="56"/>
      <c r="I19" s="57"/>
      <c r="J19" s="59"/>
      <c r="K19" s="57"/>
      <c r="L19" s="54"/>
      <c r="M19" s="27"/>
      <c r="N19" s="95"/>
      <c r="O19" s="56"/>
      <c r="P19" s="95"/>
    </row>
    <row r="20" spans="1:16" ht="12.75">
      <c r="A20" s="60"/>
      <c r="B20" s="55"/>
      <c r="C20" s="22"/>
      <c r="D20" s="55"/>
      <c r="E20" s="25"/>
      <c r="F20" s="21"/>
      <c r="G20" s="53"/>
      <c r="H20" s="56"/>
      <c r="I20" s="57"/>
      <c r="J20" s="59"/>
      <c r="K20" s="57"/>
      <c r="L20" s="54"/>
      <c r="M20" s="27"/>
      <c r="N20" s="95"/>
      <c r="O20" s="56"/>
      <c r="P20" s="95"/>
    </row>
    <row r="21" spans="2:16" ht="12.75">
      <c r="B21" s="55"/>
      <c r="C21" s="22"/>
      <c r="D21" s="55"/>
      <c r="E21" s="25"/>
      <c r="F21" s="21"/>
      <c r="G21" s="53"/>
      <c r="H21" s="56"/>
      <c r="I21" s="57"/>
      <c r="J21" s="59"/>
      <c r="K21" s="57"/>
      <c r="L21" s="54"/>
      <c r="M21" s="27"/>
      <c r="N21" s="95"/>
      <c r="O21" s="56"/>
      <c r="P21" s="95"/>
    </row>
    <row r="22" spans="1:16" ht="12.75">
      <c r="A22" s="60"/>
      <c r="B22" s="55"/>
      <c r="C22" s="22"/>
      <c r="D22" s="55"/>
      <c r="E22" s="25"/>
      <c r="F22" s="21"/>
      <c r="G22" s="53"/>
      <c r="H22" s="56"/>
      <c r="I22" s="57"/>
      <c r="J22" s="59"/>
      <c r="K22" s="57"/>
      <c r="L22" s="54"/>
      <c r="M22" s="27"/>
      <c r="N22" s="95"/>
      <c r="O22" s="56"/>
      <c r="P22" s="95"/>
    </row>
    <row r="23" spans="1:16" ht="12.75">
      <c r="A23" s="60"/>
      <c r="B23" s="55"/>
      <c r="C23" s="22"/>
      <c r="D23" s="55"/>
      <c r="E23" s="25"/>
      <c r="F23" s="21"/>
      <c r="G23" s="53"/>
      <c r="H23" s="56"/>
      <c r="I23" s="57"/>
      <c r="J23" s="59"/>
      <c r="K23" s="57"/>
      <c r="L23" s="2"/>
      <c r="M23" s="27"/>
      <c r="N23" s="95"/>
      <c r="O23" s="56"/>
      <c r="P23" s="95"/>
    </row>
    <row r="24" spans="1:16" ht="12.75">
      <c r="A24" s="60"/>
      <c r="B24" s="55"/>
      <c r="C24" s="22"/>
      <c r="D24" s="55"/>
      <c r="E24" s="25"/>
      <c r="F24" s="21"/>
      <c r="G24" s="53"/>
      <c r="H24" s="56"/>
      <c r="I24" s="57"/>
      <c r="J24" s="59"/>
      <c r="K24" s="57"/>
      <c r="L24" s="2"/>
      <c r="M24" s="27"/>
      <c r="N24" s="95"/>
      <c r="O24" s="56"/>
      <c r="P24" s="95"/>
    </row>
    <row r="25" spans="1:16" ht="12.75">
      <c r="A25" s="60"/>
      <c r="B25" s="55"/>
      <c r="C25" s="22"/>
      <c r="D25" s="55"/>
      <c r="E25" s="25"/>
      <c r="F25" s="21"/>
      <c r="G25" s="53"/>
      <c r="H25" s="56"/>
      <c r="I25" s="57"/>
      <c r="J25" s="59"/>
      <c r="K25" s="57"/>
      <c r="L25" s="2"/>
      <c r="M25" s="62"/>
      <c r="N25" s="95"/>
      <c r="O25" s="56"/>
      <c r="P25" s="95"/>
    </row>
    <row r="26" spans="1:16" ht="12.75">
      <c r="A26" s="60"/>
      <c r="B26" s="55"/>
      <c r="C26" s="22"/>
      <c r="D26" s="55"/>
      <c r="E26" s="25"/>
      <c r="F26" s="21"/>
      <c r="G26" s="53"/>
      <c r="H26" s="56"/>
      <c r="I26" s="57"/>
      <c r="J26" s="22"/>
      <c r="K26" s="57"/>
      <c r="L26" s="54"/>
      <c r="M26" s="27"/>
      <c r="N26" s="95"/>
      <c r="O26" s="56"/>
      <c r="P26" s="95"/>
    </row>
    <row r="27" spans="1:16" ht="12.75">
      <c r="A27" s="60"/>
      <c r="B27" s="55"/>
      <c r="C27" s="22"/>
      <c r="D27" s="55"/>
      <c r="E27" s="25"/>
      <c r="F27" s="21"/>
      <c r="G27" s="53"/>
      <c r="H27" s="56"/>
      <c r="I27" s="57"/>
      <c r="J27" s="22"/>
      <c r="K27" s="57"/>
      <c r="L27" s="54"/>
      <c r="M27" s="27"/>
      <c r="N27" s="95"/>
      <c r="O27" s="56"/>
      <c r="P27" s="95"/>
    </row>
    <row r="28" spans="1:16" ht="12.75">
      <c r="A28" s="60"/>
      <c r="B28" s="55"/>
      <c r="C28" s="22"/>
      <c r="D28" s="55"/>
      <c r="E28" s="25"/>
      <c r="F28" s="21"/>
      <c r="G28" s="53"/>
      <c r="H28" s="56"/>
      <c r="I28" s="57"/>
      <c r="J28" s="22"/>
      <c r="K28" s="57"/>
      <c r="L28" s="54"/>
      <c r="M28" s="27"/>
      <c r="N28" s="95"/>
      <c r="O28" s="56"/>
      <c r="P28" s="95"/>
    </row>
    <row r="29" spans="1:16" ht="12.75">
      <c r="A29" s="60"/>
      <c r="B29" s="55"/>
      <c r="C29" s="22"/>
      <c r="D29" s="55"/>
      <c r="E29" s="25"/>
      <c r="F29" s="21"/>
      <c r="G29" s="53"/>
      <c r="H29" s="56"/>
      <c r="I29" s="57"/>
      <c r="J29" s="59"/>
      <c r="K29" s="57"/>
      <c r="L29" s="54"/>
      <c r="M29" s="27"/>
      <c r="N29" s="95"/>
      <c r="O29" s="56"/>
      <c r="P29" s="95"/>
    </row>
    <row r="30" spans="1:16" ht="12.75">
      <c r="A30" s="60"/>
      <c r="B30" s="55"/>
      <c r="C30" s="22"/>
      <c r="D30" s="55"/>
      <c r="E30" s="25"/>
      <c r="F30" s="21"/>
      <c r="G30" s="53"/>
      <c r="H30" s="56"/>
      <c r="I30" s="57"/>
      <c r="J30" s="59"/>
      <c r="K30" s="57"/>
      <c r="L30" s="54"/>
      <c r="M30" s="27"/>
      <c r="N30" s="97"/>
      <c r="O30" s="56"/>
      <c r="P30" s="95"/>
    </row>
    <row r="31" spans="1:16" ht="12.75">
      <c r="A31" s="60"/>
      <c r="B31" s="55"/>
      <c r="C31" s="22"/>
      <c r="D31" s="55"/>
      <c r="E31" s="25"/>
      <c r="F31" s="21"/>
      <c r="G31" s="53"/>
      <c r="H31" s="56"/>
      <c r="I31" s="57"/>
      <c r="J31" s="59"/>
      <c r="K31" s="57"/>
      <c r="L31" s="54"/>
      <c r="M31" s="27"/>
      <c r="N31" s="95"/>
      <c r="O31" s="56"/>
      <c r="P31" s="95"/>
    </row>
    <row r="32" spans="1:16" ht="12.75">
      <c r="A32" s="60"/>
      <c r="B32" s="55"/>
      <c r="C32" s="22"/>
      <c r="D32" s="55"/>
      <c r="E32" s="25"/>
      <c r="F32" s="21"/>
      <c r="G32" s="53"/>
      <c r="H32" s="56"/>
      <c r="I32" s="57"/>
      <c r="J32" s="59"/>
      <c r="K32" s="57"/>
      <c r="L32" s="54"/>
      <c r="M32" s="27"/>
      <c r="N32" s="95"/>
      <c r="O32" s="56"/>
      <c r="P32" s="95"/>
    </row>
    <row r="33" spans="2:16" ht="12.75">
      <c r="B33" s="55"/>
      <c r="C33" s="22"/>
      <c r="D33" s="55"/>
      <c r="E33" s="25"/>
      <c r="F33" s="21"/>
      <c r="G33" s="53"/>
      <c r="H33" s="56"/>
      <c r="I33" s="57"/>
      <c r="J33" s="59"/>
      <c r="K33" s="57"/>
      <c r="L33" s="54"/>
      <c r="M33" s="27"/>
      <c r="N33" s="95"/>
      <c r="O33" s="56"/>
      <c r="P33" s="95"/>
    </row>
    <row r="34" spans="2:16" ht="12.75">
      <c r="B34" s="55"/>
      <c r="C34" s="22"/>
      <c r="D34" s="55"/>
      <c r="E34" s="25"/>
      <c r="F34" s="21"/>
      <c r="G34" s="53"/>
      <c r="H34" s="56"/>
      <c r="I34" s="57"/>
      <c r="J34" s="59"/>
      <c r="K34" s="57"/>
      <c r="L34" s="54"/>
      <c r="M34" s="27"/>
      <c r="N34" s="95"/>
      <c r="O34" s="56"/>
      <c r="P34" s="95"/>
    </row>
    <row r="35" spans="2:16" ht="12.75">
      <c r="B35" s="55"/>
      <c r="C35" s="22"/>
      <c r="D35" s="55"/>
      <c r="E35" s="25"/>
      <c r="F35" s="21"/>
      <c r="G35" s="53"/>
      <c r="H35" s="56"/>
      <c r="I35" s="57"/>
      <c r="J35" s="59"/>
      <c r="K35" s="57"/>
      <c r="L35" s="2"/>
      <c r="M35" s="27"/>
      <c r="N35" s="95"/>
      <c r="O35" s="56"/>
      <c r="P35" s="95"/>
    </row>
    <row r="36" spans="1:16" ht="12.75">
      <c r="A36" s="60"/>
      <c r="B36" s="55"/>
      <c r="C36" s="22"/>
      <c r="D36" s="55"/>
      <c r="E36" s="25"/>
      <c r="F36" s="21"/>
      <c r="G36" s="53"/>
      <c r="H36" s="56"/>
      <c r="I36" s="57"/>
      <c r="J36" s="59"/>
      <c r="K36" s="57"/>
      <c r="L36" s="2"/>
      <c r="M36" s="27"/>
      <c r="N36" s="95"/>
      <c r="O36" s="56"/>
      <c r="P36" s="95"/>
    </row>
    <row r="37" spans="1:16" ht="12.75">
      <c r="A37" s="60"/>
      <c r="B37" s="55"/>
      <c r="C37" s="22"/>
      <c r="D37" s="55"/>
      <c r="E37" s="25"/>
      <c r="F37" s="21"/>
      <c r="G37" s="53"/>
      <c r="H37" s="56"/>
      <c r="I37" s="57"/>
      <c r="J37" s="59"/>
      <c r="K37" s="57"/>
      <c r="L37" s="54"/>
      <c r="M37" s="27"/>
      <c r="N37" s="95"/>
      <c r="O37" s="56"/>
      <c r="P37" s="95"/>
    </row>
    <row r="38" spans="1:16" ht="12.75">
      <c r="A38" s="60"/>
      <c r="B38" s="55"/>
      <c r="C38" s="22"/>
      <c r="D38" s="55"/>
      <c r="E38" s="25"/>
      <c r="F38" s="21"/>
      <c r="G38" s="53"/>
      <c r="H38" s="56"/>
      <c r="I38" s="57"/>
      <c r="J38" s="22"/>
      <c r="K38" s="57"/>
      <c r="L38" s="54"/>
      <c r="M38" s="27"/>
      <c r="N38" s="95"/>
      <c r="O38" s="56"/>
      <c r="P38" s="95"/>
    </row>
    <row r="39" spans="1:16" ht="12.75">
      <c r="A39" s="60"/>
      <c r="B39" s="55"/>
      <c r="C39" s="22"/>
      <c r="D39" s="55"/>
      <c r="E39" s="25"/>
      <c r="F39" s="21"/>
      <c r="G39" s="53"/>
      <c r="H39" s="56"/>
      <c r="I39" s="57"/>
      <c r="J39" s="22"/>
      <c r="K39" s="57"/>
      <c r="L39" s="54"/>
      <c r="M39" s="27"/>
      <c r="N39" s="95"/>
      <c r="O39" s="56"/>
      <c r="P39" s="95"/>
    </row>
    <row r="40" spans="1:16" ht="12.75">
      <c r="A40" s="60"/>
      <c r="B40" s="55"/>
      <c r="C40" s="22"/>
      <c r="D40" s="55"/>
      <c r="E40" s="25"/>
      <c r="F40" s="21"/>
      <c r="G40" s="53"/>
      <c r="H40" s="56"/>
      <c r="I40" s="57"/>
      <c r="J40" s="22"/>
      <c r="K40" s="57"/>
      <c r="L40" s="54"/>
      <c r="M40" s="27"/>
      <c r="N40" s="95"/>
      <c r="O40" s="56"/>
      <c r="P40" s="95"/>
    </row>
    <row r="41" spans="1:16" ht="12.75">
      <c r="A41" s="60"/>
      <c r="B41" s="55"/>
      <c r="C41" s="22"/>
      <c r="D41" s="55"/>
      <c r="E41" s="25"/>
      <c r="F41" s="21"/>
      <c r="G41" s="53"/>
      <c r="H41" s="56"/>
      <c r="I41" s="57"/>
      <c r="J41" s="59"/>
      <c r="K41" s="57"/>
      <c r="L41" s="2"/>
      <c r="M41" s="27"/>
      <c r="N41" s="95"/>
      <c r="O41" s="56"/>
      <c r="P41" s="95"/>
    </row>
    <row r="42" spans="1:16" ht="12.75">
      <c r="A42" s="60"/>
      <c r="B42" s="55"/>
      <c r="C42" s="22"/>
      <c r="D42" s="55"/>
      <c r="E42" s="25"/>
      <c r="F42" s="21"/>
      <c r="G42" s="53"/>
      <c r="H42" s="56"/>
      <c r="I42" s="57"/>
      <c r="J42" s="59"/>
      <c r="K42" s="57"/>
      <c r="L42" s="54"/>
      <c r="M42" s="27"/>
      <c r="N42" s="97"/>
      <c r="O42" s="56"/>
      <c r="P42" s="95"/>
    </row>
    <row r="43" spans="1:16" ht="12.75">
      <c r="A43" s="60"/>
      <c r="B43" s="55"/>
      <c r="C43" s="22"/>
      <c r="D43" s="55"/>
      <c r="E43" s="25"/>
      <c r="F43" s="21"/>
      <c r="G43" s="53"/>
      <c r="H43" s="56"/>
      <c r="I43" s="57"/>
      <c r="J43" s="59"/>
      <c r="K43" s="57"/>
      <c r="L43" s="54"/>
      <c r="M43" s="27"/>
      <c r="N43" s="95"/>
      <c r="O43" s="56"/>
      <c r="P43" s="95"/>
    </row>
    <row r="44" spans="1:16" ht="12.75">
      <c r="A44" s="60"/>
      <c r="B44" s="55"/>
      <c r="C44" s="22"/>
      <c r="D44" s="55"/>
      <c r="E44" s="25"/>
      <c r="F44" s="21"/>
      <c r="G44" s="53"/>
      <c r="H44" s="56"/>
      <c r="I44" s="57"/>
      <c r="J44" s="59"/>
      <c r="K44" s="57"/>
      <c r="L44" s="54"/>
      <c r="M44" s="27"/>
      <c r="N44" s="95"/>
      <c r="O44" s="56"/>
      <c r="P44" s="95"/>
    </row>
    <row r="45" spans="1:16" ht="12.75">
      <c r="A45" s="60"/>
      <c r="B45" s="55"/>
      <c r="C45" s="22"/>
      <c r="D45" s="55"/>
      <c r="E45" s="25"/>
      <c r="F45" s="21"/>
      <c r="G45" s="53"/>
      <c r="H45" s="56"/>
      <c r="I45" s="57"/>
      <c r="J45" s="59"/>
      <c r="K45" s="57"/>
      <c r="L45" s="54"/>
      <c r="M45" s="27"/>
      <c r="N45" s="95"/>
      <c r="O45" s="56"/>
      <c r="P45" s="95"/>
    </row>
    <row r="46" spans="1:16" ht="12.75">
      <c r="A46" s="60"/>
      <c r="B46" s="55"/>
      <c r="C46" s="22"/>
      <c r="D46" s="55"/>
      <c r="E46" s="25"/>
      <c r="F46" s="21"/>
      <c r="G46" s="53"/>
      <c r="H46" s="56"/>
      <c r="I46" s="57"/>
      <c r="J46" s="59"/>
      <c r="K46" s="57"/>
      <c r="L46" s="54"/>
      <c r="M46" s="27"/>
      <c r="N46" s="95"/>
      <c r="O46" s="56"/>
      <c r="P46" s="95"/>
    </row>
    <row r="47" spans="2:16" ht="12.75">
      <c r="B47" s="55"/>
      <c r="C47" s="22"/>
      <c r="D47" s="55"/>
      <c r="E47" s="25"/>
      <c r="F47" s="21"/>
      <c r="G47" s="53"/>
      <c r="H47" s="56"/>
      <c r="I47" s="57"/>
      <c r="J47" s="59"/>
      <c r="K47" s="57"/>
      <c r="L47" s="2"/>
      <c r="M47" s="27"/>
      <c r="N47" s="95"/>
      <c r="O47" s="56"/>
      <c r="P47" s="95"/>
    </row>
    <row r="48" spans="2:16" ht="12.75">
      <c r="B48" s="55"/>
      <c r="C48" s="22"/>
      <c r="D48" s="55"/>
      <c r="E48" s="25"/>
      <c r="F48" s="21"/>
      <c r="G48" s="53"/>
      <c r="H48" s="56"/>
      <c r="I48" s="57"/>
      <c r="J48" s="59"/>
      <c r="K48" s="57"/>
      <c r="L48" s="2"/>
      <c r="M48" s="27"/>
      <c r="N48" s="95"/>
      <c r="O48" s="56"/>
      <c r="P48" s="95"/>
    </row>
    <row r="49" spans="2:16" ht="12.75">
      <c r="B49" s="55"/>
      <c r="C49" s="22"/>
      <c r="D49" s="55"/>
      <c r="E49" s="25"/>
      <c r="F49" s="21"/>
      <c r="G49" s="53"/>
      <c r="H49" s="56"/>
      <c r="I49" s="57"/>
      <c r="J49" s="59"/>
      <c r="K49" s="57"/>
      <c r="L49" s="2"/>
      <c r="M49" s="63"/>
      <c r="N49" s="95"/>
      <c r="O49" s="56"/>
      <c r="P49" s="95"/>
    </row>
    <row r="50" spans="2:16" ht="12.75">
      <c r="B50" s="55"/>
      <c r="C50" s="22"/>
      <c r="D50" s="55"/>
      <c r="E50" s="25"/>
      <c r="F50" s="21"/>
      <c r="G50" s="53"/>
      <c r="H50" s="56"/>
      <c r="I50" s="57"/>
      <c r="J50" s="22"/>
      <c r="K50" s="57"/>
      <c r="L50" s="54"/>
      <c r="M50" s="27"/>
      <c r="N50" s="95"/>
      <c r="O50" s="56"/>
      <c r="P50" s="95"/>
    </row>
    <row r="51" spans="1:16" ht="12.75">
      <c r="A51" s="60"/>
      <c r="B51" s="55"/>
      <c r="C51" s="22"/>
      <c r="D51" s="55"/>
      <c r="E51" s="25"/>
      <c r="F51" s="21"/>
      <c r="G51" s="53"/>
      <c r="H51" s="56"/>
      <c r="I51" s="57"/>
      <c r="J51" s="22"/>
      <c r="K51" s="57"/>
      <c r="L51" s="54"/>
      <c r="M51" s="27"/>
      <c r="N51" s="95"/>
      <c r="O51" s="56"/>
      <c r="P51" s="95"/>
    </row>
    <row r="52" spans="1:16" ht="12.75">
      <c r="A52" s="60"/>
      <c r="B52" s="55"/>
      <c r="C52" s="22"/>
      <c r="D52" s="55"/>
      <c r="E52" s="25"/>
      <c r="F52" s="21"/>
      <c r="G52" s="53"/>
      <c r="H52" s="56"/>
      <c r="I52" s="57"/>
      <c r="J52" s="22"/>
      <c r="K52" s="57"/>
      <c r="L52" s="54"/>
      <c r="M52" s="27"/>
      <c r="N52" s="95"/>
      <c r="O52" s="56"/>
      <c r="P52" s="95"/>
    </row>
    <row r="53" spans="1:16" ht="12.75">
      <c r="A53" s="60"/>
      <c r="B53" s="55"/>
      <c r="C53" s="22"/>
      <c r="D53" s="55"/>
      <c r="E53" s="25"/>
      <c r="F53" s="21"/>
      <c r="G53" s="53"/>
      <c r="H53" s="56"/>
      <c r="I53" s="57"/>
      <c r="J53" s="59"/>
      <c r="K53" s="57"/>
      <c r="L53" s="2"/>
      <c r="M53" s="27"/>
      <c r="N53" s="95"/>
      <c r="O53" s="56"/>
      <c r="P53" s="95"/>
    </row>
    <row r="54" spans="1:16" ht="12.75">
      <c r="A54" s="60"/>
      <c r="B54" s="55"/>
      <c r="C54" s="22"/>
      <c r="D54" s="55"/>
      <c r="E54" s="25"/>
      <c r="F54" s="21"/>
      <c r="G54" s="53"/>
      <c r="H54" s="56"/>
      <c r="I54" s="57"/>
      <c r="J54" s="59"/>
      <c r="K54" s="57"/>
      <c r="L54" s="54"/>
      <c r="M54" s="27"/>
      <c r="N54" s="97"/>
      <c r="O54" s="56"/>
      <c r="P54" s="95"/>
    </row>
    <row r="55" spans="1:16" ht="12.75">
      <c r="A55" s="60"/>
      <c r="B55" s="55"/>
      <c r="C55" s="22"/>
      <c r="D55" s="55"/>
      <c r="E55" s="25"/>
      <c r="F55" s="21"/>
      <c r="G55" s="53"/>
      <c r="H55" s="56"/>
      <c r="I55" s="57"/>
      <c r="J55" s="59"/>
      <c r="K55" s="57"/>
      <c r="L55" s="54"/>
      <c r="M55" s="27"/>
      <c r="N55" s="95"/>
      <c r="O55" s="56"/>
      <c r="P55" s="95"/>
    </row>
    <row r="56" spans="1:16" ht="12.75">
      <c r="A56" s="60"/>
      <c r="B56" s="55"/>
      <c r="C56" s="22"/>
      <c r="D56" s="55"/>
      <c r="E56" s="25"/>
      <c r="F56" s="21"/>
      <c r="G56" s="53"/>
      <c r="H56" s="56"/>
      <c r="I56" s="57"/>
      <c r="J56" s="59"/>
      <c r="K56" s="57"/>
      <c r="L56" s="54"/>
      <c r="M56" s="27"/>
      <c r="N56" s="95"/>
      <c r="O56" s="56"/>
      <c r="P56" s="95"/>
    </row>
    <row r="57" spans="1:16" ht="12.75">
      <c r="A57" s="60"/>
      <c r="B57" s="55"/>
      <c r="C57" s="22"/>
      <c r="D57" s="55"/>
      <c r="E57" s="25"/>
      <c r="F57" s="21"/>
      <c r="G57" s="53"/>
      <c r="H57" s="56"/>
      <c r="I57" s="57"/>
      <c r="J57" s="59"/>
      <c r="K57" s="57"/>
      <c r="L57" s="54"/>
      <c r="M57" s="27"/>
      <c r="N57" s="95"/>
      <c r="O57" s="56"/>
      <c r="P57" s="95"/>
    </row>
    <row r="58" spans="1:16" ht="12.75">
      <c r="A58" s="60"/>
      <c r="B58" s="55"/>
      <c r="C58" s="22"/>
      <c r="D58" s="55"/>
      <c r="E58" s="25"/>
      <c r="F58" s="21"/>
      <c r="G58" s="53"/>
      <c r="H58" s="56"/>
      <c r="I58" s="57"/>
      <c r="J58" s="59"/>
      <c r="K58" s="57"/>
      <c r="L58" s="54"/>
      <c r="M58" s="27"/>
      <c r="N58" s="95"/>
      <c r="O58" s="56"/>
      <c r="P58" s="95"/>
    </row>
    <row r="59" spans="1:16" ht="12.75">
      <c r="A59" s="60"/>
      <c r="B59" s="55"/>
      <c r="C59" s="22"/>
      <c r="D59" s="55"/>
      <c r="E59" s="25"/>
      <c r="F59" s="21"/>
      <c r="G59" s="53"/>
      <c r="H59" s="56"/>
      <c r="I59" s="57"/>
      <c r="J59" s="59"/>
      <c r="K59" s="57"/>
      <c r="L59" s="2"/>
      <c r="M59" s="27"/>
      <c r="N59" s="95"/>
      <c r="O59" s="56"/>
      <c r="P59" s="95"/>
    </row>
    <row r="60" spans="1:16" ht="12.75">
      <c r="A60" s="60"/>
      <c r="B60" s="55"/>
      <c r="C60" s="22"/>
      <c r="D60" s="55"/>
      <c r="E60" s="25"/>
      <c r="F60" s="21"/>
      <c r="G60" s="53"/>
      <c r="H60" s="56"/>
      <c r="I60" s="57"/>
      <c r="J60" s="59"/>
      <c r="K60" s="57"/>
      <c r="L60" s="2"/>
      <c r="M60" s="27"/>
      <c r="N60" s="95"/>
      <c r="O60" s="56"/>
      <c r="P60" s="95"/>
    </row>
    <row r="61" spans="1:16" ht="12.75">
      <c r="A61" s="60"/>
      <c r="B61" s="55"/>
      <c r="C61" s="22"/>
      <c r="D61" s="55"/>
      <c r="E61" s="25"/>
      <c r="F61" s="21"/>
      <c r="G61" s="53"/>
      <c r="H61" s="56"/>
      <c r="I61" s="57"/>
      <c r="J61" s="59"/>
      <c r="K61" s="57"/>
      <c r="L61" s="2"/>
      <c r="M61" s="62"/>
      <c r="N61" s="95"/>
      <c r="O61" s="56"/>
      <c r="P61" s="95"/>
    </row>
    <row r="62" spans="2:16" ht="12.75">
      <c r="B62" s="55"/>
      <c r="C62" s="22"/>
      <c r="D62" s="55"/>
      <c r="E62" s="25"/>
      <c r="F62" s="21"/>
      <c r="G62" s="53"/>
      <c r="H62" s="56"/>
      <c r="I62" s="57"/>
      <c r="J62" s="22"/>
      <c r="K62" s="57"/>
      <c r="L62" s="54"/>
      <c r="M62" s="64"/>
      <c r="N62" s="95"/>
      <c r="O62" s="56"/>
      <c r="P62" s="95"/>
    </row>
    <row r="63" spans="2:16" ht="12.75">
      <c r="B63" s="55"/>
      <c r="C63" s="22"/>
      <c r="D63" s="55"/>
      <c r="E63" s="25"/>
      <c r="F63" s="21"/>
      <c r="G63" s="53"/>
      <c r="H63" s="56"/>
      <c r="I63" s="57"/>
      <c r="J63" s="22"/>
      <c r="K63" s="57"/>
      <c r="L63" s="54"/>
      <c r="M63" s="64"/>
      <c r="N63" s="95"/>
      <c r="O63" s="56"/>
      <c r="P63" s="95"/>
    </row>
    <row r="64" spans="1:16" ht="12.75">
      <c r="A64" s="60"/>
      <c r="B64" s="55"/>
      <c r="C64" s="22"/>
      <c r="D64" s="55"/>
      <c r="E64" s="25"/>
      <c r="F64" s="21"/>
      <c r="G64" s="53"/>
      <c r="H64" s="56"/>
      <c r="I64" s="57"/>
      <c r="J64" s="22"/>
      <c r="K64" s="57"/>
      <c r="L64" s="54"/>
      <c r="M64" s="64"/>
      <c r="N64" s="95"/>
      <c r="O64" s="56"/>
      <c r="P64" s="95"/>
    </row>
    <row r="65" spans="1:16" ht="12.75">
      <c r="A65" s="60"/>
      <c r="B65" s="55"/>
      <c r="C65" s="22"/>
      <c r="D65" s="55"/>
      <c r="E65" s="25"/>
      <c r="F65" s="21"/>
      <c r="G65" s="53"/>
      <c r="H65" s="56"/>
      <c r="I65" s="57"/>
      <c r="J65" s="59"/>
      <c r="K65" s="57"/>
      <c r="L65" s="54"/>
      <c r="M65" s="27"/>
      <c r="N65" s="95"/>
      <c r="O65" s="56"/>
      <c r="P65" s="95"/>
    </row>
    <row r="66" spans="1:16" ht="12.75">
      <c r="A66" s="60"/>
      <c r="B66" s="55"/>
      <c r="C66" s="22"/>
      <c r="D66" s="55"/>
      <c r="E66" s="25"/>
      <c r="F66" s="21"/>
      <c r="G66" s="53"/>
      <c r="H66" s="56"/>
      <c r="I66" s="57"/>
      <c r="J66" s="59"/>
      <c r="K66" s="57"/>
      <c r="L66" s="54"/>
      <c r="M66" s="27"/>
      <c r="N66" s="97"/>
      <c r="O66" s="56"/>
      <c r="P66" s="95"/>
    </row>
    <row r="67" spans="1:16" ht="12.75">
      <c r="A67" s="60"/>
      <c r="B67" s="55"/>
      <c r="C67" s="22"/>
      <c r="D67" s="55"/>
      <c r="E67" s="25"/>
      <c r="F67" s="21"/>
      <c r="G67" s="53"/>
      <c r="H67" s="56"/>
      <c r="I67" s="57"/>
      <c r="J67" s="59"/>
      <c r="K67" s="57"/>
      <c r="L67" s="54"/>
      <c r="M67" s="27"/>
      <c r="N67" s="95"/>
      <c r="O67" s="56"/>
      <c r="P67" s="95"/>
    </row>
    <row r="68" spans="1:16" ht="12.75">
      <c r="A68" s="60"/>
      <c r="B68" s="55"/>
      <c r="C68" s="22"/>
      <c r="D68" s="55"/>
      <c r="E68" s="25"/>
      <c r="F68" s="21"/>
      <c r="G68" s="53"/>
      <c r="H68" s="56"/>
      <c r="I68" s="57"/>
      <c r="J68" s="59"/>
      <c r="K68" s="57"/>
      <c r="L68" s="54"/>
      <c r="M68" s="27"/>
      <c r="N68" s="95"/>
      <c r="O68" s="56"/>
      <c r="P68" s="95"/>
    </row>
    <row r="69" spans="1:16" ht="12.75">
      <c r="A69" s="60"/>
      <c r="B69" s="55"/>
      <c r="C69" s="22"/>
      <c r="D69" s="55"/>
      <c r="E69" s="25"/>
      <c r="F69" s="21"/>
      <c r="G69" s="53"/>
      <c r="H69" s="56"/>
      <c r="I69" s="57"/>
      <c r="J69" s="59"/>
      <c r="K69" s="57"/>
      <c r="L69" s="54"/>
      <c r="M69" s="27"/>
      <c r="N69" s="95"/>
      <c r="O69" s="56"/>
      <c r="P69" s="95"/>
    </row>
    <row r="70" spans="1:16" ht="12.75">
      <c r="A70" s="60"/>
      <c r="B70" s="55"/>
      <c r="C70" s="22"/>
      <c r="D70" s="55"/>
      <c r="E70" s="25"/>
      <c r="F70" s="21"/>
      <c r="G70" s="53"/>
      <c r="H70" s="56"/>
      <c r="I70" s="57"/>
      <c r="J70" s="59"/>
      <c r="K70" s="57"/>
      <c r="L70" s="54"/>
      <c r="M70" s="27"/>
      <c r="N70" s="95"/>
      <c r="O70" s="56"/>
      <c r="P70" s="95"/>
    </row>
    <row r="71" spans="1:16" ht="12.75">
      <c r="A71" s="60"/>
      <c r="B71" s="55"/>
      <c r="C71" s="22"/>
      <c r="D71" s="55"/>
      <c r="E71" s="25"/>
      <c r="F71" s="21"/>
      <c r="G71" s="53"/>
      <c r="H71" s="56"/>
      <c r="I71" s="57"/>
      <c r="J71" s="59"/>
      <c r="K71" s="57"/>
      <c r="L71" s="2"/>
      <c r="M71" s="27"/>
      <c r="N71" s="95"/>
      <c r="O71" s="56"/>
      <c r="P71" s="95"/>
    </row>
    <row r="72" spans="1:16" ht="12.75">
      <c r="A72" s="60"/>
      <c r="B72" s="55"/>
      <c r="C72" s="22"/>
      <c r="D72" s="55"/>
      <c r="E72" s="25"/>
      <c r="F72" s="21"/>
      <c r="G72" s="53"/>
      <c r="H72" s="56"/>
      <c r="I72" s="57"/>
      <c r="J72" s="59"/>
      <c r="K72" s="57"/>
      <c r="L72" s="2"/>
      <c r="M72" s="27"/>
      <c r="N72" s="95"/>
      <c r="O72" s="56"/>
      <c r="P72" s="95"/>
    </row>
    <row r="73" spans="1:16" ht="12.75">
      <c r="A73" s="60"/>
      <c r="B73" s="55"/>
      <c r="C73" s="22"/>
      <c r="D73" s="55"/>
      <c r="E73" s="25"/>
      <c r="F73" s="21"/>
      <c r="G73" s="53"/>
      <c r="H73" s="56"/>
      <c r="I73" s="57"/>
      <c r="J73" s="59"/>
      <c r="K73" s="57"/>
      <c r="L73" s="54"/>
      <c r="M73" s="27"/>
      <c r="N73" s="95"/>
      <c r="O73" s="56"/>
      <c r="P73" s="95"/>
    </row>
    <row r="74" spans="1:16" ht="12.75">
      <c r="A74" s="60"/>
      <c r="B74" s="55"/>
      <c r="C74" s="22"/>
      <c r="D74" s="55"/>
      <c r="E74" s="25"/>
      <c r="F74" s="21"/>
      <c r="G74" s="53"/>
      <c r="H74" s="56"/>
      <c r="I74" s="57"/>
      <c r="J74" s="22"/>
      <c r="K74" s="57"/>
      <c r="L74" s="54"/>
      <c r="M74" s="27"/>
      <c r="N74" s="95"/>
      <c r="O74" s="56"/>
      <c r="P74" s="95"/>
    </row>
    <row r="75" spans="2:16" ht="12.75">
      <c r="B75" s="55"/>
      <c r="C75" s="22"/>
      <c r="D75" s="55"/>
      <c r="E75" s="25"/>
      <c r="F75" s="21"/>
      <c r="G75" s="53"/>
      <c r="H75" s="56"/>
      <c r="I75" s="57"/>
      <c r="J75" s="22"/>
      <c r="K75" s="57"/>
      <c r="L75" s="54"/>
      <c r="M75" s="27"/>
      <c r="N75" s="95"/>
      <c r="O75" s="56"/>
      <c r="P75" s="95"/>
    </row>
    <row r="76" spans="2:16" ht="12.75">
      <c r="B76" s="55"/>
      <c r="C76" s="22"/>
      <c r="D76" s="55"/>
      <c r="E76" s="25"/>
      <c r="F76" s="21"/>
      <c r="G76" s="53"/>
      <c r="H76" s="56"/>
      <c r="I76" s="57"/>
      <c r="J76" s="22"/>
      <c r="K76" s="57"/>
      <c r="L76" s="54"/>
      <c r="M76" s="27"/>
      <c r="N76" s="95"/>
      <c r="O76" s="56"/>
      <c r="P76" s="95"/>
    </row>
    <row r="77" spans="2:16" ht="12.75">
      <c r="B77" s="55"/>
      <c r="C77" s="22"/>
      <c r="D77" s="55"/>
      <c r="E77" s="25"/>
      <c r="F77" s="21"/>
      <c r="G77" s="53"/>
      <c r="H77" s="56"/>
      <c r="I77" s="57"/>
      <c r="J77" s="59"/>
      <c r="K77" s="57"/>
      <c r="L77" s="2"/>
      <c r="M77" s="27"/>
      <c r="N77" s="95"/>
      <c r="O77" s="56"/>
      <c r="P77" s="95"/>
    </row>
    <row r="78" spans="2:16" ht="12.75">
      <c r="B78" s="55"/>
      <c r="C78" s="22"/>
      <c r="D78" s="55"/>
      <c r="E78" s="25"/>
      <c r="F78" s="21"/>
      <c r="G78" s="53"/>
      <c r="H78" s="56"/>
      <c r="I78" s="57"/>
      <c r="J78" s="59"/>
      <c r="K78" s="57"/>
      <c r="L78" s="54"/>
      <c r="M78" s="27"/>
      <c r="N78" s="97"/>
      <c r="O78" s="56"/>
      <c r="P78" s="95"/>
    </row>
    <row r="79" spans="2:16" ht="12.75">
      <c r="B79" s="55"/>
      <c r="C79" s="22"/>
      <c r="D79" s="55"/>
      <c r="E79" s="25"/>
      <c r="F79" s="21"/>
      <c r="G79" s="53"/>
      <c r="H79" s="56"/>
      <c r="I79" s="57"/>
      <c r="J79" s="59"/>
      <c r="K79" s="57"/>
      <c r="L79" s="54"/>
      <c r="M79" s="27"/>
      <c r="N79" s="95"/>
      <c r="O79" s="56"/>
      <c r="P79" s="95"/>
    </row>
    <row r="80" spans="2:16" ht="12.75">
      <c r="B80" s="55"/>
      <c r="C80" s="22"/>
      <c r="D80" s="55"/>
      <c r="E80" s="25"/>
      <c r="F80" s="21"/>
      <c r="G80" s="53"/>
      <c r="H80" s="56"/>
      <c r="I80" s="57"/>
      <c r="J80" s="59"/>
      <c r="K80" s="57"/>
      <c r="L80" s="54"/>
      <c r="M80" s="27"/>
      <c r="N80" s="95"/>
      <c r="O80" s="56"/>
      <c r="P80" s="95"/>
    </row>
    <row r="81" spans="1:16" ht="12.75">
      <c r="A81" s="60"/>
      <c r="B81" s="55"/>
      <c r="C81" s="22"/>
      <c r="D81" s="55"/>
      <c r="E81" s="25"/>
      <c r="F81" s="21"/>
      <c r="G81" s="53"/>
      <c r="H81" s="56"/>
      <c r="I81" s="57"/>
      <c r="J81" s="59"/>
      <c r="K81" s="57"/>
      <c r="L81" s="54"/>
      <c r="M81" s="27"/>
      <c r="N81" s="95"/>
      <c r="O81" s="56"/>
      <c r="P81" s="95"/>
    </row>
    <row r="82" spans="1:16" ht="12.75">
      <c r="A82" s="60"/>
      <c r="B82" s="55"/>
      <c r="C82" s="22"/>
      <c r="D82" s="55"/>
      <c r="E82" s="25"/>
      <c r="F82" s="21"/>
      <c r="G82" s="53"/>
      <c r="H82" s="56"/>
      <c r="I82" s="57"/>
      <c r="J82" s="59"/>
      <c r="K82" s="57"/>
      <c r="L82" s="54"/>
      <c r="M82" s="27"/>
      <c r="N82" s="95"/>
      <c r="O82" s="56"/>
      <c r="P82" s="95"/>
    </row>
    <row r="83" spans="1:16" ht="12.75">
      <c r="A83" s="60"/>
      <c r="B83" s="55"/>
      <c r="C83" s="22"/>
      <c r="D83" s="55"/>
      <c r="E83" s="25"/>
      <c r="F83" s="21"/>
      <c r="G83" s="53"/>
      <c r="H83" s="56"/>
      <c r="I83" s="57"/>
      <c r="J83" s="59"/>
      <c r="K83" s="57"/>
      <c r="L83" s="2"/>
      <c r="M83" s="27"/>
      <c r="N83" s="95"/>
      <c r="O83" s="56"/>
      <c r="P83" s="95"/>
    </row>
    <row r="84" spans="1:16" ht="12.75">
      <c r="A84" s="60"/>
      <c r="B84" s="55"/>
      <c r="C84" s="22"/>
      <c r="D84" s="55"/>
      <c r="E84" s="25"/>
      <c r="F84" s="21"/>
      <c r="G84" s="53"/>
      <c r="H84" s="56"/>
      <c r="I84" s="57"/>
      <c r="J84" s="59"/>
      <c r="K84" s="57"/>
      <c r="L84" s="2"/>
      <c r="M84" s="27"/>
      <c r="N84" s="95"/>
      <c r="O84" s="56"/>
      <c r="P84" s="95"/>
    </row>
    <row r="85" spans="1:16" ht="12.75">
      <c r="A85" s="60"/>
      <c r="B85" s="55"/>
      <c r="C85" s="22"/>
      <c r="D85" s="55"/>
      <c r="E85" s="25"/>
      <c r="F85" s="21"/>
      <c r="G85" s="53"/>
      <c r="H85" s="56"/>
      <c r="I85" s="57"/>
      <c r="J85" s="59"/>
      <c r="K85" s="57"/>
      <c r="L85" s="54"/>
      <c r="M85" s="27"/>
      <c r="N85" s="95"/>
      <c r="O85" s="56"/>
      <c r="P85" s="95"/>
    </row>
    <row r="86" spans="1:16" ht="12.75">
      <c r="A86" s="60"/>
      <c r="B86" s="55"/>
      <c r="C86" s="22"/>
      <c r="D86" s="55"/>
      <c r="E86" s="25"/>
      <c r="F86" s="21"/>
      <c r="G86" s="53"/>
      <c r="H86" s="56"/>
      <c r="I86" s="57"/>
      <c r="J86" s="22"/>
      <c r="K86" s="57"/>
      <c r="L86" s="2"/>
      <c r="M86" s="62"/>
      <c r="N86" s="95"/>
      <c r="O86" s="56"/>
      <c r="P86" s="95"/>
    </row>
    <row r="87" spans="1:16" ht="12.75">
      <c r="A87" s="60"/>
      <c r="B87" s="55"/>
      <c r="C87" s="22"/>
      <c r="D87" s="55"/>
      <c r="E87" s="25"/>
      <c r="F87" s="21"/>
      <c r="G87" s="53"/>
      <c r="H87" s="56"/>
      <c r="I87" s="57"/>
      <c r="J87" s="22"/>
      <c r="K87" s="57"/>
      <c r="L87" s="2"/>
      <c r="M87" s="62"/>
      <c r="N87" s="95"/>
      <c r="O87" s="56"/>
      <c r="P87" s="95"/>
    </row>
    <row r="88" spans="1:16" ht="12.75">
      <c r="A88" s="60"/>
      <c r="B88" s="55"/>
      <c r="C88" s="22"/>
      <c r="D88" s="55"/>
      <c r="E88" s="25"/>
      <c r="F88" s="21"/>
      <c r="G88" s="53"/>
      <c r="H88" s="56"/>
      <c r="I88" s="57"/>
      <c r="J88" s="22"/>
      <c r="K88" s="57"/>
      <c r="L88" s="2"/>
      <c r="M88" s="62"/>
      <c r="N88" s="95"/>
      <c r="O88" s="56"/>
      <c r="P88" s="95"/>
    </row>
    <row r="89" spans="1:16" ht="12.75">
      <c r="A89" s="60"/>
      <c r="B89" s="55"/>
      <c r="C89" s="22"/>
      <c r="D89" s="55"/>
      <c r="E89" s="25"/>
      <c r="F89" s="21"/>
      <c r="G89" s="53"/>
      <c r="H89" s="56"/>
      <c r="I89" s="57"/>
      <c r="J89" s="59"/>
      <c r="K89" s="57"/>
      <c r="L89" s="2"/>
      <c r="M89" s="27"/>
      <c r="N89" s="95"/>
      <c r="O89" s="56"/>
      <c r="P89" s="95"/>
    </row>
    <row r="90" spans="1:16" ht="12.75">
      <c r="A90" s="60"/>
      <c r="B90" s="55"/>
      <c r="C90" s="22"/>
      <c r="D90" s="55"/>
      <c r="E90" s="25"/>
      <c r="F90" s="21"/>
      <c r="G90" s="53"/>
      <c r="H90" s="56"/>
      <c r="I90" s="57"/>
      <c r="J90" s="59"/>
      <c r="K90" s="57"/>
      <c r="L90" s="2"/>
      <c r="M90" s="62"/>
      <c r="N90" s="97"/>
      <c r="O90" s="56"/>
      <c r="P90" s="95"/>
    </row>
    <row r="91" spans="1:16" ht="12.75">
      <c r="A91" s="60"/>
      <c r="B91" s="55"/>
      <c r="C91" s="22"/>
      <c r="D91" s="55"/>
      <c r="E91" s="25"/>
      <c r="F91" s="21"/>
      <c r="G91" s="53"/>
      <c r="H91" s="56"/>
      <c r="I91" s="57"/>
      <c r="J91" s="59"/>
      <c r="K91" s="57"/>
      <c r="L91" s="2"/>
      <c r="M91" s="62"/>
      <c r="N91" s="95"/>
      <c r="O91" s="56"/>
      <c r="P91" s="95"/>
    </row>
    <row r="92" spans="2:16" ht="12.75">
      <c r="B92" s="55"/>
      <c r="C92" s="22"/>
      <c r="D92" s="55"/>
      <c r="E92" s="25"/>
      <c r="F92" s="21"/>
      <c r="G92" s="53"/>
      <c r="H92" s="56"/>
      <c r="I92" s="57"/>
      <c r="J92" s="59"/>
      <c r="K92" s="57"/>
      <c r="L92" s="2"/>
      <c r="M92" s="62"/>
      <c r="N92" s="95"/>
      <c r="O92" s="56"/>
      <c r="P92" s="95"/>
    </row>
    <row r="93" spans="2:16" ht="12.75">
      <c r="B93" s="55"/>
      <c r="C93" s="22"/>
      <c r="D93" s="55"/>
      <c r="E93" s="25"/>
      <c r="F93" s="21"/>
      <c r="G93" s="53"/>
      <c r="H93" s="56"/>
      <c r="I93" s="57"/>
      <c r="J93" s="59"/>
      <c r="K93" s="57"/>
      <c r="L93" s="2"/>
      <c r="M93" s="62"/>
      <c r="N93" s="95"/>
      <c r="O93" s="56"/>
      <c r="P93" s="95"/>
    </row>
    <row r="94" spans="2:16" ht="12.75">
      <c r="B94" s="55"/>
      <c r="C94" s="22"/>
      <c r="D94" s="55"/>
      <c r="E94" s="25"/>
      <c r="F94" s="21"/>
      <c r="G94" s="53"/>
      <c r="H94" s="56"/>
      <c r="I94" s="57"/>
      <c r="J94" s="59"/>
      <c r="K94" s="57"/>
      <c r="L94" s="2"/>
      <c r="M94" s="62"/>
      <c r="N94" s="95"/>
      <c r="O94" s="56"/>
      <c r="P94" s="95"/>
    </row>
    <row r="95" spans="1:16" ht="12.75">
      <c r="A95" s="60"/>
      <c r="B95" s="55"/>
      <c r="C95" s="22"/>
      <c r="D95" s="55"/>
      <c r="E95" s="25"/>
      <c r="F95" s="21"/>
      <c r="G95" s="53"/>
      <c r="H95" s="56"/>
      <c r="I95" s="57"/>
      <c r="J95" s="59"/>
      <c r="K95" s="57"/>
      <c r="L95" s="2"/>
      <c r="M95" s="27"/>
      <c r="N95" s="95"/>
      <c r="O95" s="56"/>
      <c r="P95" s="95"/>
    </row>
    <row r="96" spans="1:16" ht="12.75">
      <c r="A96" s="60"/>
      <c r="B96" s="55"/>
      <c r="C96" s="22"/>
      <c r="D96" s="55"/>
      <c r="E96" s="25"/>
      <c r="F96" s="21"/>
      <c r="G96" s="53"/>
      <c r="H96" s="56"/>
      <c r="I96" s="57"/>
      <c r="J96" s="59"/>
      <c r="K96" s="57"/>
      <c r="L96" s="2"/>
      <c r="M96" s="27"/>
      <c r="N96" s="95"/>
      <c r="O96" s="56"/>
      <c r="P96" s="95"/>
    </row>
    <row r="97" spans="1:16" ht="12.75">
      <c r="A97" s="60"/>
      <c r="B97" s="55"/>
      <c r="C97" s="22"/>
      <c r="D97" s="55"/>
      <c r="E97" s="25"/>
      <c r="F97" s="21"/>
      <c r="G97" s="53"/>
      <c r="H97" s="56"/>
      <c r="I97" s="57"/>
      <c r="J97" s="59"/>
      <c r="K97" s="57"/>
      <c r="L97" s="2"/>
      <c r="M97" s="27"/>
      <c r="N97" s="95"/>
      <c r="O97" s="56"/>
      <c r="P97" s="95"/>
    </row>
  </sheetData>
  <printOptions gridLines="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MWWD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MWWD</dc:creator>
  <cp:keywords/>
  <dc:description/>
  <cp:lastModifiedBy>AS9</cp:lastModifiedBy>
  <cp:lastPrinted>2005-12-14T22:41:25Z</cp:lastPrinted>
  <dcterms:created xsi:type="dcterms:W3CDTF">2004-12-06T21:55:43Z</dcterms:created>
  <dcterms:modified xsi:type="dcterms:W3CDTF">2005-12-14T22:58:29Z</dcterms:modified>
  <cp:category/>
  <cp:version/>
  <cp:contentType/>
  <cp:contentStatus/>
</cp:coreProperties>
</file>